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filterPrivacy="1"/>
  <xr:revisionPtr revIDLastSave="0" documentId="13_ncr:1_{67B3FC7B-284F-4EBB-AAC2-7FB1F5163596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エクセル版" sheetId="7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6" i="7" l="1"/>
  <c r="AV19" i="7"/>
  <c r="AV18" i="7"/>
  <c r="AV17" i="7"/>
  <c r="AV16" i="7"/>
  <c r="AV15" i="7"/>
  <c r="AO25" i="7"/>
  <c r="B25" i="7"/>
  <c r="AN25" i="7" s="1"/>
  <c r="J19" i="7"/>
  <c r="J18" i="7"/>
  <c r="J17" i="7"/>
  <c r="J16" i="7"/>
  <c r="J15" i="7"/>
  <c r="BM11" i="7" l="1"/>
  <c r="BL11" i="7"/>
  <c r="BK11" i="7"/>
  <c r="BJ11" i="7"/>
  <c r="AM2" i="7" l="1"/>
  <c r="BQ2" i="7"/>
  <c r="BJ5" i="7"/>
  <c r="BK5" i="7"/>
  <c r="BL5" i="7"/>
  <c r="BM5" i="7"/>
  <c r="BN5" i="7"/>
  <c r="BO5" i="7"/>
  <c r="BP5" i="7"/>
  <c r="BQ5" i="7"/>
  <c r="BR5" i="7"/>
  <c r="BS5" i="7"/>
  <c r="BT5" i="7"/>
  <c r="BU5" i="7"/>
  <c r="BV5" i="7"/>
  <c r="X6" i="7"/>
  <c r="BJ6" i="7"/>
  <c r="BB7" i="7"/>
  <c r="BB9" i="7"/>
  <c r="BR11" i="7"/>
  <c r="K15" i="7"/>
  <c r="AW15" i="7" s="1"/>
  <c r="N15" i="7"/>
  <c r="AM15" i="7"/>
  <c r="AQ15" i="7"/>
  <c r="AR15" i="7"/>
  <c r="AT15" i="7"/>
  <c r="K16" i="7"/>
  <c r="AW16" i="7" s="1"/>
  <c r="AZ16" i="7"/>
  <c r="AM16" i="7"/>
  <c r="AQ16" i="7"/>
  <c r="AR16" i="7"/>
  <c r="AT16" i="7"/>
  <c r="K17" i="7"/>
  <c r="AW17" i="7" s="1"/>
  <c r="N17" i="7"/>
  <c r="AM17" i="7"/>
  <c r="AQ17" i="7"/>
  <c r="AR17" i="7"/>
  <c r="AT17" i="7"/>
  <c r="K18" i="7"/>
  <c r="AW18" i="7" s="1"/>
  <c r="N18" i="7"/>
  <c r="AZ18" i="7" s="1"/>
  <c r="AM18" i="7"/>
  <c r="AQ18" i="7"/>
  <c r="AR18" i="7"/>
  <c r="AT18" i="7"/>
  <c r="K19" i="7"/>
  <c r="AW19" i="7" s="1"/>
  <c r="N19" i="7"/>
  <c r="AZ19" i="7" s="1"/>
  <c r="AM19" i="7"/>
  <c r="AQ19" i="7"/>
  <c r="AR19" i="7"/>
  <c r="AT19" i="7"/>
  <c r="AO24" i="7"/>
  <c r="B23" i="7" l="1"/>
  <c r="C23" i="7" s="1"/>
  <c r="AO23" i="7" s="1"/>
  <c r="B24" i="7"/>
  <c r="AN24" i="7" s="1"/>
  <c r="B22" i="7"/>
  <c r="AN22" i="7" s="1"/>
  <c r="N20" i="7"/>
  <c r="AZ15" i="7"/>
  <c r="AZ17" i="7"/>
  <c r="AN23" i="7" l="1"/>
  <c r="C22" i="7"/>
  <c r="N21" i="7" s="1"/>
  <c r="N22" i="7" s="1"/>
  <c r="B9" i="7" s="1"/>
  <c r="AZ20" i="7"/>
  <c r="AO22" i="7" l="1"/>
  <c r="AZ21" i="7" s="1"/>
  <c r="AZ22" i="7" s="1"/>
  <c r="AN9" i="7" s="1"/>
</calcChain>
</file>

<file path=xl/sharedStrings.xml><?xml version="1.0" encoding="utf-8"?>
<sst xmlns="http://schemas.openxmlformats.org/spreadsheetml/2006/main" count="67" uniqueCount="40">
  <si>
    <t>請　求　書</t>
    <rPh sb="0" eb="5">
      <t xml:space="preserve">セイキュウショ </t>
    </rPh>
    <phoneticPr fontId="9"/>
  </si>
  <si>
    <t>請　求　書　（控）</t>
    <rPh sb="0" eb="5">
      <t xml:space="preserve">セイキュウショ </t>
    </rPh>
    <rPh sb="7" eb="8">
      <t>ヒカ</t>
    </rPh>
    <phoneticPr fontId="9"/>
  </si>
  <si>
    <t>三栄運輸株式会社 御中</t>
    <rPh sb="0" eb="4">
      <t>サンエイウンユ</t>
    </rPh>
    <rPh sb="9" eb="11">
      <t xml:space="preserve">オンチュウ </t>
    </rPh>
    <phoneticPr fontId="9"/>
  </si>
  <si>
    <r>
      <t>請求日</t>
    </r>
    <r>
      <rPr>
        <sz val="10"/>
        <color theme="1"/>
        <rFont val="Yu Gothic"/>
        <family val="3"/>
        <charset val="128"/>
        <scheme val="minor"/>
      </rPr>
      <t>（西暦）</t>
    </r>
    <rPh sb="0" eb="3">
      <t xml:space="preserve">セイキュウビ </t>
    </rPh>
    <rPh sb="4" eb="6">
      <t>セイレキ</t>
    </rPh>
    <phoneticPr fontId="9"/>
  </si>
  <si>
    <t>下記のとおり、御請求申し上げます。</t>
    <rPh sb="0" eb="2">
      <t xml:space="preserve">カキノ </t>
    </rPh>
    <rPh sb="3" eb="4">
      <t xml:space="preserve">トオリ </t>
    </rPh>
    <rPh sb="10" eb="11">
      <t xml:space="preserve">モウシアゲマス </t>
    </rPh>
    <phoneticPr fontId="9"/>
  </si>
  <si>
    <t>登録番号：T</t>
    <rPh sb="0" eb="4">
      <t xml:space="preserve">トウロクバンゴウ </t>
    </rPh>
    <phoneticPr fontId="9"/>
  </si>
  <si>
    <t>住 所</t>
    <rPh sb="0" eb="1">
      <t>ジュウ</t>
    </rPh>
    <rPh sb="2" eb="3">
      <t>ショ</t>
    </rPh>
    <phoneticPr fontId="2"/>
  </si>
  <si>
    <t>合計</t>
    <rPh sb="0" eb="2">
      <t xml:space="preserve">ゴウケイ </t>
    </rPh>
    <phoneticPr fontId="9"/>
  </si>
  <si>
    <t>社 名</t>
    <rPh sb="0" eb="1">
      <t>シャ</t>
    </rPh>
    <rPh sb="2" eb="3">
      <t>メイ</t>
    </rPh>
    <phoneticPr fontId="2"/>
  </si>
  <si>
    <t>㊞</t>
    <phoneticPr fontId="2"/>
  </si>
  <si>
    <t>取引先コード</t>
    <rPh sb="0" eb="3">
      <t>トリヒキサキ</t>
    </rPh>
    <phoneticPr fontId="2"/>
  </si>
  <si>
    <t>請求番号</t>
    <rPh sb="0" eb="2">
      <t>セイキュウ</t>
    </rPh>
    <rPh sb="2" eb="4">
      <t>バンゴウ</t>
    </rPh>
    <phoneticPr fontId="2"/>
  </si>
  <si>
    <t>軽減税</t>
    <rPh sb="0" eb="2">
      <t>ケイゲン</t>
    </rPh>
    <rPh sb="2" eb="3">
      <t>ゼイ</t>
    </rPh>
    <phoneticPr fontId="9"/>
  </si>
  <si>
    <t>三栄運輸記入</t>
    <rPh sb="0" eb="4">
      <t>サンエイウンユ</t>
    </rPh>
    <rPh sb="4" eb="6">
      <t>キニュウ</t>
    </rPh>
    <phoneticPr fontId="2"/>
  </si>
  <si>
    <t>摘要</t>
    <rPh sb="0" eb="2">
      <t xml:space="preserve">テキヨウ </t>
    </rPh>
    <phoneticPr fontId="9"/>
  </si>
  <si>
    <t>数量</t>
    <rPh sb="0" eb="2">
      <t xml:space="preserve">スウリョウ </t>
    </rPh>
    <phoneticPr fontId="9"/>
  </si>
  <si>
    <t>単価</t>
    <rPh sb="0" eb="2">
      <t xml:space="preserve">タンカ </t>
    </rPh>
    <phoneticPr fontId="9"/>
  </si>
  <si>
    <t>税率</t>
    <rPh sb="0" eb="2">
      <t xml:space="preserve">ゼイリツ </t>
    </rPh>
    <phoneticPr fontId="9"/>
  </si>
  <si>
    <t>率対象</t>
    <rPh sb="0" eb="1">
      <t>リツ</t>
    </rPh>
    <rPh sb="1" eb="3">
      <t>タイショウ</t>
    </rPh>
    <phoneticPr fontId="2"/>
  </si>
  <si>
    <t>金額</t>
    <rPh sb="0" eb="2">
      <t xml:space="preserve">キンガク </t>
    </rPh>
    <phoneticPr fontId="9"/>
  </si>
  <si>
    <t>部識コード</t>
    <rPh sb="0" eb="2">
      <t>ブシキ</t>
    </rPh>
    <phoneticPr fontId="2"/>
  </si>
  <si>
    <t>科目コード</t>
    <rPh sb="0" eb="2">
      <t>カモク</t>
    </rPh>
    <phoneticPr fontId="2"/>
  </si>
  <si>
    <t>　※は軽減税率対象</t>
    <phoneticPr fontId="9"/>
  </si>
  <si>
    <t>小計</t>
    <rPh sb="0" eb="2">
      <t xml:space="preserve">ショウケイ </t>
    </rPh>
    <phoneticPr fontId="9"/>
  </si>
  <si>
    <t>税率別内訳</t>
    <rPh sb="0" eb="5">
      <t xml:space="preserve">ゼイリツベツウチワケ </t>
    </rPh>
    <phoneticPr fontId="9"/>
  </si>
  <si>
    <t>税抜金額</t>
    <rPh sb="0" eb="4">
      <t xml:space="preserve">ゼイヌキキンガク </t>
    </rPh>
    <phoneticPr fontId="9"/>
  </si>
  <si>
    <t>消費税額</t>
    <rPh sb="0" eb="4">
      <t xml:space="preserve">ショウヒゼイガク </t>
    </rPh>
    <phoneticPr fontId="9"/>
  </si>
  <si>
    <t>消費税</t>
    <rPh sb="0" eb="3">
      <t xml:space="preserve">ショウヒゼイガク </t>
    </rPh>
    <phoneticPr fontId="9"/>
  </si>
  <si>
    <t>受領印</t>
    <rPh sb="0" eb="3">
      <t>ジュリョウイン</t>
    </rPh>
    <phoneticPr fontId="2"/>
  </si>
  <si>
    <t>10%対象</t>
    <rPh sb="3" eb="5">
      <t xml:space="preserve">タイショウ </t>
    </rPh>
    <phoneticPr fontId="9"/>
  </si>
  <si>
    <t>軽減8%対象</t>
    <rPh sb="0" eb="2">
      <t xml:space="preserve">ケイゲｎ </t>
    </rPh>
    <rPh sb="4" eb="6">
      <t xml:space="preserve">タイショウ </t>
    </rPh>
    <phoneticPr fontId="9"/>
  </si>
  <si>
    <t>発注部所（　  　　  　　　　）</t>
    <rPh sb="0" eb="2">
      <t>ハッチュウ</t>
    </rPh>
    <rPh sb="2" eb="4">
      <t>ブショ</t>
    </rPh>
    <phoneticPr fontId="2"/>
  </si>
  <si>
    <t>〇〇県△△市□□町一丁目１番地</t>
    <rPh sb="2" eb="3">
      <t>ケン</t>
    </rPh>
    <rPh sb="5" eb="6">
      <t>シ</t>
    </rPh>
    <rPh sb="8" eb="9">
      <t>マチ</t>
    </rPh>
    <rPh sb="9" eb="12">
      <t>イッチョウメ</t>
    </rPh>
    <rPh sb="13" eb="15">
      <t>バンチ</t>
    </rPh>
    <phoneticPr fontId="2"/>
  </si>
  <si>
    <t>株式会社◇◇商事</t>
    <rPh sb="0" eb="4">
      <t>カブシキガイシャ</t>
    </rPh>
    <rPh sb="6" eb="8">
      <t>ショウジ</t>
    </rPh>
    <phoneticPr fontId="2"/>
  </si>
  <si>
    <t>ボールペン１ダース</t>
    <phoneticPr fontId="9"/>
  </si>
  <si>
    <t>スポーツ飲料水１２本入り</t>
    <rPh sb="4" eb="7">
      <t>インリョウスイ</t>
    </rPh>
    <rPh sb="9" eb="11">
      <t>ホンイ</t>
    </rPh>
    <phoneticPr fontId="9"/>
  </si>
  <si>
    <t>非</t>
  </si>
  <si>
    <t>商品券</t>
    <rPh sb="0" eb="3">
      <t>ショウヒンケン</t>
    </rPh>
    <phoneticPr fontId="2"/>
  </si>
  <si>
    <t>非課税対象</t>
    <rPh sb="0" eb="3">
      <t>ヒカゼイ</t>
    </rPh>
    <rPh sb="3" eb="5">
      <t xml:space="preserve">タイショウ </t>
    </rPh>
    <phoneticPr fontId="9"/>
  </si>
  <si>
    <t>不課税対象</t>
    <rPh sb="0" eb="3">
      <t>フカゼイ</t>
    </rPh>
    <rPh sb="3" eb="5">
      <t xml:space="preserve">タイショウ 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</si>
</sst>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&quot; 円&quot;\ \(&quot;税&quot;&quot;込&quot;\)"/>
    <numFmt numFmtId="177" formatCode="#,###"/>
    <numFmt numFmtId="178" formatCode="#"/>
    <numFmt numFmtId="179" formatCode="#,###&quot; 円&quot;\ \(&quot;税&quot;&quot;込&quot;\)"/>
  </numFmts>
  <fonts count="17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0"/>
      <color theme="1"/>
      <name val="Yu Gothic"/>
      <family val="2"/>
      <scheme val="minor"/>
    </font>
    <font>
      <sz val="10"/>
      <color theme="1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9"/>
      <color theme="1"/>
      <name val="Yu Gothic"/>
      <family val="3"/>
      <charset val="128"/>
      <scheme val="minor"/>
    </font>
    <font>
      <sz val="12"/>
      <color theme="1"/>
      <name val="Yu Gothic"/>
      <family val="2"/>
      <scheme val="minor"/>
    </font>
    <font>
      <sz val="18"/>
      <color theme="1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2"/>
      <color theme="1"/>
      <name val="Yu Gothic"/>
      <family val="3"/>
      <charset val="128"/>
      <scheme val="minor"/>
    </font>
    <font>
      <sz val="12"/>
      <color theme="0"/>
      <name val="Yu Gothic"/>
      <family val="3"/>
      <charset val="128"/>
      <scheme val="minor"/>
    </font>
    <font>
      <sz val="11"/>
      <color theme="0"/>
      <name val="Yu Gothic"/>
      <family val="2"/>
      <scheme val="minor"/>
    </font>
    <font>
      <sz val="12"/>
      <color rgb="FFFFFFFF"/>
      <name val="Yu Gothic"/>
      <family val="3"/>
      <charset val="128"/>
      <scheme val="minor"/>
    </font>
    <font>
      <sz val="18"/>
      <color theme="1"/>
      <name val="Yu Gothic"/>
      <family val="2"/>
      <charset val="128"/>
      <scheme val="minor"/>
    </font>
    <font>
      <sz val="9"/>
      <color theme="1"/>
      <name val="Yu Gothic"/>
      <family val="2"/>
      <charset val="128"/>
      <scheme val="minor"/>
    </font>
    <font>
      <sz val="10"/>
      <color theme="1"/>
      <name val="Yu Gothic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363636"/>
        <bgColor rgb="FF000000"/>
      </patternFill>
    </fill>
    <fill>
      <patternFill patternType="solid">
        <fgColor rgb="FF363636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theme="6"/>
      </left>
      <right/>
      <top/>
      <bottom/>
      <diagonal/>
    </border>
    <border>
      <left/>
      <right style="thin">
        <color theme="6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6"/>
      </left>
      <right/>
      <top/>
      <bottom style="thin">
        <color theme="6"/>
      </bottom>
      <diagonal/>
    </border>
    <border>
      <left/>
      <right/>
      <top/>
      <bottom style="thin">
        <color theme="6"/>
      </bottom>
      <diagonal/>
    </border>
    <border>
      <left/>
      <right style="thin">
        <color theme="6"/>
      </right>
      <top/>
      <bottom style="thin">
        <color theme="6"/>
      </bottom>
      <diagonal/>
    </border>
    <border>
      <left/>
      <right style="thin">
        <color theme="0"/>
      </right>
      <top style="thin">
        <color theme="6"/>
      </top>
      <bottom/>
      <diagonal/>
    </border>
    <border>
      <left style="thin">
        <color theme="0"/>
      </left>
      <right style="thin">
        <color theme="0"/>
      </right>
      <top style="thin">
        <color theme="6"/>
      </top>
      <bottom/>
      <diagonal/>
    </border>
    <border>
      <left style="thin">
        <color theme="0"/>
      </left>
      <right/>
      <top style="thin">
        <color theme="6"/>
      </top>
      <bottom/>
      <diagonal/>
    </border>
    <border>
      <left/>
      <right style="thin">
        <color theme="0"/>
      </right>
      <top/>
      <bottom style="thin">
        <color theme="6"/>
      </bottom>
      <diagonal/>
    </border>
    <border>
      <left style="thin">
        <color theme="0"/>
      </left>
      <right style="thin">
        <color theme="0"/>
      </right>
      <top/>
      <bottom style="thin">
        <color theme="6"/>
      </bottom>
      <diagonal/>
    </border>
    <border>
      <left style="thin">
        <color theme="0"/>
      </left>
      <right/>
      <top/>
      <bottom style="thin">
        <color theme="6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6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6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6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/>
      </bottom>
      <diagonal/>
    </border>
    <border>
      <left/>
      <right style="thin">
        <color theme="6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 tint="-0.34998626667073579"/>
      </right>
      <top style="thin">
        <color theme="0"/>
      </top>
      <bottom style="thin">
        <color theme="0"/>
      </bottom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6"/>
      </left>
      <right style="thin">
        <color theme="6"/>
      </right>
      <top/>
      <bottom/>
      <diagonal/>
    </border>
    <border>
      <left style="thin">
        <color theme="6"/>
      </left>
      <right style="thin">
        <color theme="6"/>
      </right>
      <top/>
      <bottom style="thin">
        <color theme="6"/>
      </bottom>
      <diagonal/>
    </border>
    <border>
      <left/>
      <right/>
      <top style="thin">
        <color theme="6"/>
      </top>
      <bottom style="thin">
        <color theme="0" tint="-0.34998626667073579"/>
      </bottom>
      <diagonal/>
    </border>
    <border>
      <left style="dotted">
        <color theme="6"/>
      </left>
      <right style="dotted">
        <color theme="6"/>
      </right>
      <top style="thin">
        <color theme="6"/>
      </top>
      <bottom style="thin">
        <color theme="6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19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horizontal="right" vertical="center"/>
    </xf>
    <xf numFmtId="0" fontId="0" fillId="2" borderId="3" xfId="0" applyFill="1" applyBorder="1" applyAlignment="1" applyProtection="1">
      <alignment vertical="center"/>
      <protection locked="0"/>
    </xf>
    <xf numFmtId="0" fontId="0" fillId="2" borderId="4" xfId="0" applyFill="1" applyBorder="1" applyAlignment="1" applyProtection="1">
      <alignment vertical="center"/>
      <protection locked="0"/>
    </xf>
    <xf numFmtId="0" fontId="0" fillId="2" borderId="5" xfId="0" applyFill="1" applyBorder="1" applyAlignment="1" applyProtection="1">
      <alignment vertical="center"/>
      <protection locked="0"/>
    </xf>
    <xf numFmtId="0" fontId="1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2" fillId="0" borderId="0" xfId="0" applyFont="1" applyAlignment="1">
      <alignment vertical="center"/>
    </xf>
    <xf numFmtId="14" fontId="0" fillId="0" borderId="0" xfId="0" applyNumberFormat="1" applyFill="1" applyBorder="1" applyAlignment="1">
      <alignment horizontal="left" vertical="center"/>
    </xf>
    <xf numFmtId="176" fontId="14" fillId="0" borderId="0" xfId="0" applyNumberFormat="1" applyFont="1" applyBorder="1" applyAlignment="1">
      <alignment horizontal="center" vertical="center"/>
    </xf>
    <xf numFmtId="0" fontId="11" fillId="4" borderId="21" xfId="0" applyFont="1" applyFill="1" applyBorder="1" applyAlignment="1">
      <alignment horizontal="center" vertical="center"/>
    </xf>
    <xf numFmtId="0" fontId="11" fillId="4" borderId="20" xfId="0" applyFont="1" applyFill="1" applyBorder="1" applyAlignment="1">
      <alignment horizontal="center" vertical="center"/>
    </xf>
    <xf numFmtId="0" fontId="11" fillId="4" borderId="24" xfId="0" applyFont="1" applyFill="1" applyBorder="1" applyAlignment="1">
      <alignment horizontal="center" vertical="center"/>
    </xf>
    <xf numFmtId="0" fontId="11" fillId="4" borderId="23" xfId="0" applyFont="1" applyFill="1" applyBorder="1" applyAlignment="1">
      <alignment horizontal="center" vertical="center"/>
    </xf>
    <xf numFmtId="0" fontId="0" fillId="2" borderId="28" xfId="0" applyFill="1" applyBorder="1" applyAlignment="1" applyProtection="1">
      <alignment horizontal="center" vertical="center"/>
      <protection locked="0"/>
    </xf>
    <xf numFmtId="0" fontId="0" fillId="2" borderId="26" xfId="0" applyFill="1" applyBorder="1" applyAlignment="1" applyProtection="1">
      <alignment horizontal="right" vertical="center"/>
      <protection locked="0"/>
    </xf>
    <xf numFmtId="0" fontId="0" fillId="2" borderId="33" xfId="0" applyFill="1" applyBorder="1" applyAlignment="1" applyProtection="1">
      <alignment horizontal="center" vertical="center"/>
      <protection locked="0"/>
    </xf>
    <xf numFmtId="0" fontId="0" fillId="2" borderId="31" xfId="0" applyFill="1" applyBorder="1" applyAlignment="1" applyProtection="1">
      <alignment horizontal="right" vertical="center"/>
      <protection locked="0"/>
    </xf>
    <xf numFmtId="0" fontId="15" fillId="0" borderId="0" xfId="0" applyFont="1" applyBorder="1" applyAlignment="1">
      <alignment vertical="top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16" fillId="0" borderId="29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 applyBorder="1" applyAlignment="1" applyProtection="1">
      <alignment vertical="center"/>
    </xf>
    <xf numFmtId="0" fontId="0" fillId="0" borderId="0" xfId="0" applyProtection="1"/>
    <xf numFmtId="0" fontId="0" fillId="0" borderId="0" xfId="0" applyAlignment="1" applyProtection="1">
      <alignment vertical="center"/>
    </xf>
    <xf numFmtId="177" fontId="4" fillId="0" borderId="0" xfId="1" applyNumberFormat="1" applyFont="1" applyBorder="1" applyProtection="1">
      <alignment vertical="center"/>
    </xf>
    <xf numFmtId="0" fontId="4" fillId="0" borderId="0" xfId="0" applyFont="1" applyBorder="1" applyAlignment="1" applyProtection="1">
      <alignment horizontal="right" vertical="center"/>
    </xf>
    <xf numFmtId="0" fontId="0" fillId="0" borderId="9" xfId="0" applyBorder="1" applyAlignment="1" applyProtection="1">
      <alignment vertical="center"/>
    </xf>
    <xf numFmtId="0" fontId="4" fillId="0" borderId="29" xfId="0" applyFont="1" applyBorder="1" applyAlignment="1" applyProtection="1">
      <alignment horizontal="center" vertical="center"/>
    </xf>
    <xf numFmtId="0" fontId="16" fillId="0" borderId="29" xfId="0" applyFont="1" applyBorder="1" applyAlignment="1" applyProtection="1">
      <alignment horizontal="center" vertical="center"/>
    </xf>
    <xf numFmtId="0" fontId="15" fillId="0" borderId="0" xfId="0" applyFont="1" applyBorder="1" applyAlignment="1" applyProtection="1">
      <alignment vertical="top"/>
    </xf>
    <xf numFmtId="9" fontId="0" fillId="0" borderId="28" xfId="2" applyFont="1" applyFill="1" applyBorder="1" applyAlignment="1" applyProtection="1">
      <alignment vertical="center"/>
    </xf>
    <xf numFmtId="0" fontId="0" fillId="0" borderId="31" xfId="0" applyFill="1" applyBorder="1" applyAlignment="1" applyProtection="1">
      <alignment horizontal="right" vertical="center"/>
    </xf>
    <xf numFmtId="0" fontId="0" fillId="0" borderId="33" xfId="0" applyFill="1" applyBorder="1" applyAlignment="1" applyProtection="1">
      <alignment horizontal="center" vertical="center"/>
    </xf>
    <xf numFmtId="9" fontId="0" fillId="0" borderId="28" xfId="2" applyFont="1" applyFill="1" applyBorder="1" applyAlignment="1" applyProtection="1">
      <alignment vertical="center"/>
      <protection locked="0"/>
    </xf>
    <xf numFmtId="0" fontId="0" fillId="0" borderId="26" xfId="0" applyFill="1" applyBorder="1" applyAlignment="1" applyProtection="1">
      <alignment horizontal="right" vertical="center"/>
    </xf>
    <xf numFmtId="0" fontId="0" fillId="0" borderId="28" xfId="0" applyFill="1" applyBorder="1" applyAlignment="1" applyProtection="1">
      <alignment horizontal="center" vertical="center"/>
    </xf>
    <xf numFmtId="0" fontId="11" fillId="4" borderId="24" xfId="0" applyFont="1" applyFill="1" applyBorder="1" applyAlignment="1" applyProtection="1">
      <alignment horizontal="center" vertical="center"/>
    </xf>
    <xf numFmtId="0" fontId="11" fillId="4" borderId="23" xfId="0" applyFont="1" applyFill="1" applyBorder="1" applyAlignment="1" applyProtection="1">
      <alignment horizontal="center" vertical="center"/>
    </xf>
    <xf numFmtId="0" fontId="11" fillId="4" borderId="21" xfId="0" applyFont="1" applyFill="1" applyBorder="1" applyAlignment="1" applyProtection="1">
      <alignment horizontal="center" vertical="center"/>
    </xf>
    <xf numFmtId="0" fontId="11" fillId="4" borderId="20" xfId="0" applyFont="1" applyFill="1" applyBorder="1" applyAlignment="1" applyProtection="1">
      <alignment horizontal="center" vertical="center"/>
    </xf>
    <xf numFmtId="0" fontId="0" fillId="0" borderId="19" xfId="0" applyFill="1" applyBorder="1" applyAlignment="1" applyProtection="1">
      <alignment horizontal="left" vertical="center"/>
    </xf>
    <xf numFmtId="0" fontId="0" fillId="0" borderId="18" xfId="0" applyFill="1" applyBorder="1" applyAlignment="1" applyProtection="1">
      <alignment horizontal="left" vertical="center"/>
    </xf>
    <xf numFmtId="176" fontId="14" fillId="0" borderId="0" xfId="0" applyNumberFormat="1" applyFont="1" applyBorder="1" applyAlignment="1" applyProtection="1">
      <alignment horizontal="center" vertical="center"/>
    </xf>
    <xf numFmtId="0" fontId="0" fillId="0" borderId="10" xfId="0" applyFill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14" fontId="0" fillId="0" borderId="0" xfId="0" applyNumberFormat="1" applyFill="1" applyBorder="1" applyAlignment="1" applyProtection="1">
      <alignment horizontal="left" vertical="center"/>
    </xf>
    <xf numFmtId="0" fontId="11" fillId="0" borderId="0" xfId="0" applyFont="1" applyFill="1" applyBorder="1" applyAlignment="1" applyProtection="1">
      <alignment horizontal="center" vertical="center"/>
    </xf>
    <xf numFmtId="0" fontId="12" fillId="0" borderId="0" xfId="0" applyFont="1" applyAlignment="1" applyProtection="1">
      <alignment vertical="center"/>
    </xf>
    <xf numFmtId="0" fontId="0" fillId="0" borderId="5" xfId="0" applyFill="1" applyBorder="1" applyAlignment="1" applyProtection="1">
      <alignment vertical="center"/>
    </xf>
    <xf numFmtId="0" fontId="0" fillId="0" borderId="4" xfId="0" applyFill="1" applyBorder="1" applyAlignment="1" applyProtection="1">
      <alignment vertical="center"/>
    </xf>
    <xf numFmtId="0" fontId="0" fillId="0" borderId="3" xfId="0" applyFill="1" applyBorder="1" applyAlignment="1" applyProtection="1">
      <alignment vertical="center"/>
    </xf>
    <xf numFmtId="0" fontId="0" fillId="0" borderId="0" xfId="0" applyFill="1" applyBorder="1" applyAlignment="1" applyProtection="1">
      <alignment horizontal="right" vertical="center"/>
    </xf>
    <xf numFmtId="0" fontId="0" fillId="2" borderId="46" xfId="0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 applyProtection="1">
      <alignment horizontal="center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>
      <alignment horizontal="right" vertical="center"/>
    </xf>
    <xf numFmtId="14" fontId="0" fillId="2" borderId="0" xfId="0" applyNumberFormat="1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left" vertical="center" wrapText="1"/>
      <protection locked="0"/>
    </xf>
    <xf numFmtId="0" fontId="0" fillId="2" borderId="8" xfId="0" applyFill="1" applyBorder="1" applyAlignment="1" applyProtection="1">
      <alignment horizontal="left" vertical="center" wrapText="1"/>
      <protection locked="0"/>
    </xf>
    <xf numFmtId="0" fontId="0" fillId="2" borderId="0" xfId="0" applyFill="1" applyBorder="1" applyAlignment="1" applyProtection="1">
      <alignment horizontal="left" vertical="center" wrapText="1"/>
      <protection locked="0"/>
    </xf>
    <xf numFmtId="0" fontId="0" fillId="2" borderId="10" xfId="0" applyFill="1" applyBorder="1" applyAlignment="1" applyProtection="1">
      <alignment horizontal="left" vertical="center" wrapText="1"/>
      <protection locked="0"/>
    </xf>
    <xf numFmtId="0" fontId="0" fillId="2" borderId="18" xfId="0" applyFill="1" applyBorder="1" applyAlignment="1" applyProtection="1">
      <alignment horizontal="left" vertical="center" wrapText="1"/>
      <protection locked="0"/>
    </xf>
    <xf numFmtId="0" fontId="11" fillId="4" borderId="18" xfId="0" applyFont="1" applyFill="1" applyBorder="1" applyAlignment="1">
      <alignment horizontal="center" vertical="center"/>
    </xf>
    <xf numFmtId="0" fontId="11" fillId="4" borderId="23" xfId="0" applyFont="1" applyFill="1" applyBorder="1" applyAlignment="1">
      <alignment horizontal="center" vertical="center"/>
    </xf>
    <xf numFmtId="0" fontId="11" fillId="4" borderId="25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179" fontId="14" fillId="0" borderId="11" xfId="0" applyNumberFormat="1" applyFont="1" applyBorder="1" applyAlignment="1">
      <alignment horizontal="right" vertical="center"/>
    </xf>
    <xf numFmtId="179" fontId="14" fillId="0" borderId="12" xfId="0" applyNumberFormat="1" applyFont="1" applyBorder="1" applyAlignment="1">
      <alignment horizontal="right" vertical="center"/>
    </xf>
    <xf numFmtId="179" fontId="14" fillId="0" borderId="13" xfId="0" applyNumberFormat="1" applyFont="1" applyBorder="1" applyAlignment="1">
      <alignment horizontal="right" vertical="center"/>
    </xf>
    <xf numFmtId="179" fontId="14" fillId="0" borderId="14" xfId="0" applyNumberFormat="1" applyFont="1" applyBorder="1" applyAlignment="1">
      <alignment horizontal="right" vertical="center"/>
    </xf>
    <xf numFmtId="179" fontId="14" fillId="0" borderId="15" xfId="0" applyNumberFormat="1" applyFont="1" applyBorder="1" applyAlignment="1">
      <alignment horizontal="right" vertical="center"/>
    </xf>
    <xf numFmtId="179" fontId="14" fillId="0" borderId="16" xfId="0" applyNumberFormat="1" applyFont="1" applyBorder="1" applyAlignment="1">
      <alignment horizontal="right" vertical="center"/>
    </xf>
    <xf numFmtId="0" fontId="11" fillId="4" borderId="6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11" fillId="4" borderId="20" xfId="0" applyFont="1" applyFill="1" applyBorder="1" applyAlignment="1">
      <alignment horizontal="center" vertical="center"/>
    </xf>
    <xf numFmtId="0" fontId="11" fillId="4" borderId="22" xfId="0" applyFont="1" applyFill="1" applyBorder="1" applyAlignment="1">
      <alignment horizontal="center" vertical="center"/>
    </xf>
    <xf numFmtId="0" fontId="0" fillId="2" borderId="31" xfId="0" applyFill="1" applyBorder="1" applyAlignment="1" applyProtection="1">
      <alignment horizontal="left" vertical="center"/>
      <protection locked="0"/>
    </xf>
    <xf numFmtId="0" fontId="0" fillId="2" borderId="32" xfId="0" applyFill="1" applyBorder="1" applyAlignment="1" applyProtection="1">
      <alignment horizontal="left" vertical="center"/>
      <protection locked="0"/>
    </xf>
    <xf numFmtId="0" fontId="0" fillId="0" borderId="27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top"/>
    </xf>
    <xf numFmtId="38" fontId="0" fillId="0" borderId="27" xfId="1" applyFont="1" applyFill="1" applyBorder="1" applyAlignment="1">
      <alignment horizontal="right" vertical="center"/>
    </xf>
    <xf numFmtId="38" fontId="0" fillId="0" borderId="29" xfId="1" applyFont="1" applyFill="1" applyBorder="1" applyAlignment="1">
      <alignment horizontal="right" vertical="center"/>
    </xf>
    <xf numFmtId="38" fontId="0" fillId="2" borderId="34" xfId="1" applyFont="1" applyFill="1" applyBorder="1" applyAlignment="1" applyProtection="1">
      <alignment horizontal="right" vertical="center"/>
      <protection locked="0"/>
    </xf>
    <xf numFmtId="38" fontId="0" fillId="2" borderId="35" xfId="1" applyFont="1" applyFill="1" applyBorder="1" applyAlignment="1" applyProtection="1">
      <alignment horizontal="right" vertical="center"/>
      <protection locked="0"/>
    </xf>
    <xf numFmtId="0" fontId="0" fillId="2" borderId="34" xfId="2" applyNumberFormat="1" applyFont="1" applyFill="1" applyBorder="1" applyAlignment="1" applyProtection="1">
      <alignment horizontal="center" vertical="center"/>
      <protection locked="0"/>
    </xf>
    <xf numFmtId="0" fontId="0" fillId="2" borderId="45" xfId="2" applyNumberFormat="1" applyFont="1" applyFill="1" applyBorder="1" applyAlignment="1" applyProtection="1">
      <alignment horizontal="center" vertical="center"/>
      <protection locked="0"/>
    </xf>
    <xf numFmtId="0" fontId="11" fillId="4" borderId="37" xfId="0" applyFont="1" applyFill="1" applyBorder="1" applyAlignment="1">
      <alignment horizontal="center" vertical="center"/>
    </xf>
    <xf numFmtId="0" fontId="11" fillId="4" borderId="38" xfId="0" applyFont="1" applyFill="1" applyBorder="1" applyAlignment="1">
      <alignment horizontal="center" vertical="center"/>
    </xf>
    <xf numFmtId="177" fontId="0" fillId="0" borderId="32" xfId="1" applyNumberFormat="1" applyFont="1" applyBorder="1" applyAlignment="1">
      <alignment horizontal="right" vertical="center"/>
    </xf>
    <xf numFmtId="177" fontId="0" fillId="0" borderId="36" xfId="1" applyNumberFormat="1" applyFont="1" applyBorder="1" applyAlignment="1">
      <alignment horizontal="right" vertical="center"/>
    </xf>
    <xf numFmtId="0" fontId="0" fillId="0" borderId="31" xfId="0" applyFill="1" applyBorder="1" applyAlignment="1" applyProtection="1">
      <alignment horizontal="left" vertical="center"/>
    </xf>
    <xf numFmtId="0" fontId="0" fillId="0" borderId="32" xfId="0" applyFill="1" applyBorder="1" applyAlignment="1" applyProtection="1">
      <alignment horizontal="left" vertical="center"/>
    </xf>
    <xf numFmtId="38" fontId="0" fillId="0" borderId="34" xfId="1" applyFont="1" applyFill="1" applyBorder="1" applyAlignment="1" applyProtection="1">
      <alignment horizontal="right" vertical="center"/>
    </xf>
    <xf numFmtId="38" fontId="0" fillId="0" borderId="35" xfId="1" applyFont="1" applyFill="1" applyBorder="1" applyAlignment="1" applyProtection="1">
      <alignment horizontal="right" vertical="center"/>
    </xf>
    <xf numFmtId="0" fontId="0" fillId="0" borderId="27" xfId="0" applyFill="1" applyBorder="1" applyAlignment="1" applyProtection="1">
      <alignment horizontal="center" vertical="center"/>
    </xf>
    <xf numFmtId="0" fontId="0" fillId="0" borderId="29" xfId="0" applyFill="1" applyBorder="1" applyAlignment="1" applyProtection="1">
      <alignment horizontal="center" vertical="center"/>
    </xf>
    <xf numFmtId="0" fontId="0" fillId="0" borderId="28" xfId="0" applyFill="1" applyBorder="1" applyAlignment="1" applyProtection="1">
      <alignment horizontal="center" vertical="center"/>
    </xf>
    <xf numFmtId="38" fontId="0" fillId="0" borderId="27" xfId="1" applyFont="1" applyFill="1" applyBorder="1" applyAlignment="1" applyProtection="1">
      <alignment horizontal="right" vertical="center"/>
    </xf>
    <xf numFmtId="38" fontId="0" fillId="0" borderId="29" xfId="1" applyFont="1" applyFill="1" applyBorder="1" applyAlignment="1" applyProtection="1">
      <alignment horizontal="right" vertical="center"/>
    </xf>
    <xf numFmtId="38" fontId="0" fillId="0" borderId="30" xfId="1" applyFont="1" applyFill="1" applyBorder="1" applyAlignment="1" applyProtection="1">
      <alignment horizontal="right" vertical="center"/>
    </xf>
    <xf numFmtId="178" fontId="0" fillId="0" borderId="34" xfId="2" applyNumberFormat="1" applyFont="1" applyFill="1" applyBorder="1" applyAlignment="1" applyProtection="1">
      <alignment horizontal="center" vertical="center"/>
    </xf>
    <xf numFmtId="178" fontId="0" fillId="0" borderId="45" xfId="2" applyNumberFormat="1" applyFont="1" applyFill="1" applyBorder="1" applyAlignment="1" applyProtection="1">
      <alignment horizontal="center" vertical="center"/>
    </xf>
    <xf numFmtId="0" fontId="5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11" fillId="4" borderId="4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1" fillId="4" borderId="40" xfId="0" applyFont="1" applyFill="1" applyBorder="1" applyAlignment="1">
      <alignment horizontal="center" vertical="center"/>
    </xf>
    <xf numFmtId="0" fontId="11" fillId="4" borderId="41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38" fontId="0" fillId="2" borderId="27" xfId="1" applyFont="1" applyFill="1" applyBorder="1" applyAlignment="1" applyProtection="1">
      <alignment horizontal="right" vertical="center"/>
      <protection locked="0"/>
    </xf>
    <xf numFmtId="38" fontId="0" fillId="2" borderId="28" xfId="1" applyFont="1" applyFill="1" applyBorder="1" applyAlignment="1" applyProtection="1">
      <alignment horizontal="right" vertical="center"/>
      <protection locked="0"/>
    </xf>
    <xf numFmtId="0" fontId="11" fillId="4" borderId="6" xfId="0" applyFont="1" applyFill="1" applyBorder="1" applyAlignment="1" applyProtection="1">
      <alignment horizontal="center" vertical="center"/>
    </xf>
    <xf numFmtId="0" fontId="11" fillId="4" borderId="7" xfId="0" applyFont="1" applyFill="1" applyBorder="1" applyAlignment="1" applyProtection="1">
      <alignment horizontal="center" vertical="center"/>
    </xf>
    <xf numFmtId="0" fontId="11" fillId="4" borderId="22" xfId="0" applyFont="1" applyFill="1" applyBorder="1" applyAlignment="1" applyProtection="1">
      <alignment horizontal="center" vertical="center"/>
    </xf>
    <xf numFmtId="0" fontId="11" fillId="4" borderId="20" xfId="0" applyFont="1" applyFill="1" applyBorder="1" applyAlignment="1" applyProtection="1">
      <alignment horizontal="center" vertical="center"/>
    </xf>
    <xf numFmtId="0" fontId="0" fillId="2" borderId="26" xfId="0" applyFill="1" applyBorder="1" applyAlignment="1" applyProtection="1">
      <alignment horizontal="left" vertical="center"/>
      <protection locked="0"/>
    </xf>
    <xf numFmtId="0" fontId="0" fillId="2" borderId="27" xfId="0" applyFill="1" applyBorder="1" applyAlignment="1" applyProtection="1">
      <alignment horizontal="left" vertical="center"/>
      <protection locked="0"/>
    </xf>
    <xf numFmtId="0" fontId="11" fillId="4" borderId="17" xfId="0" applyFont="1" applyFill="1" applyBorder="1" applyAlignment="1">
      <alignment horizontal="center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horizontal="left" vertical="top"/>
    </xf>
    <xf numFmtId="0" fontId="10" fillId="0" borderId="0" xfId="0" applyFont="1" applyFill="1" applyBorder="1" applyAlignment="1" applyProtection="1">
      <alignment horizontal="right" vertical="center"/>
    </xf>
    <xf numFmtId="14" fontId="0" fillId="0" borderId="0" xfId="0" applyNumberFormat="1" applyFill="1" applyBorder="1" applyAlignment="1" applyProtection="1">
      <alignment horizontal="center" vertical="center"/>
    </xf>
    <xf numFmtId="0" fontId="0" fillId="0" borderId="6" xfId="0" applyFill="1" applyBorder="1" applyAlignment="1" applyProtection="1">
      <alignment horizontal="center" vertical="center"/>
    </xf>
    <xf numFmtId="0" fontId="0" fillId="0" borderId="7" xfId="0" applyFill="1" applyBorder="1" applyAlignment="1" applyProtection="1">
      <alignment horizontal="center" vertical="center"/>
    </xf>
    <xf numFmtId="0" fontId="0" fillId="0" borderId="9" xfId="0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0" fillId="0" borderId="7" xfId="0" applyFill="1" applyBorder="1" applyAlignment="1" applyProtection="1">
      <alignment horizontal="left" vertical="center" wrapText="1"/>
    </xf>
    <xf numFmtId="0" fontId="0" fillId="0" borderId="8" xfId="0" applyFill="1" applyBorder="1" applyAlignment="1" applyProtection="1">
      <alignment horizontal="left" vertical="center" wrapText="1"/>
    </xf>
    <xf numFmtId="0" fontId="0" fillId="0" borderId="0" xfId="0" applyFill="1" applyBorder="1" applyAlignment="1" applyProtection="1">
      <alignment horizontal="left" vertical="center" wrapText="1"/>
    </xf>
    <xf numFmtId="0" fontId="0" fillId="0" borderId="10" xfId="0" applyFill="1" applyBorder="1" applyAlignment="1" applyProtection="1">
      <alignment horizontal="left" vertical="center" wrapText="1"/>
    </xf>
    <xf numFmtId="0" fontId="0" fillId="0" borderId="0" xfId="0" applyBorder="1" applyAlignment="1" applyProtection="1">
      <alignment horizontal="center" vertical="center"/>
    </xf>
    <xf numFmtId="0" fontId="13" fillId="3" borderId="1" xfId="0" applyFont="1" applyFill="1" applyBorder="1" applyAlignment="1" applyProtection="1">
      <alignment horizontal="center" vertical="center"/>
    </xf>
    <xf numFmtId="0" fontId="13" fillId="3" borderId="2" xfId="0" applyFont="1" applyFill="1" applyBorder="1" applyAlignment="1" applyProtection="1">
      <alignment horizontal="center" vertical="center"/>
    </xf>
    <xf numFmtId="179" fontId="14" fillId="0" borderId="11" xfId="0" applyNumberFormat="1" applyFont="1" applyBorder="1" applyAlignment="1" applyProtection="1">
      <alignment horizontal="right" vertical="center"/>
    </xf>
    <xf numFmtId="179" fontId="14" fillId="0" borderId="12" xfId="0" applyNumberFormat="1" applyFont="1" applyBorder="1" applyAlignment="1" applyProtection="1">
      <alignment horizontal="right" vertical="center"/>
    </xf>
    <xf numFmtId="179" fontId="14" fillId="0" borderId="13" xfId="0" applyNumberFormat="1" applyFont="1" applyBorder="1" applyAlignment="1" applyProtection="1">
      <alignment horizontal="right" vertical="center"/>
    </xf>
    <xf numFmtId="179" fontId="14" fillId="0" borderId="14" xfId="0" applyNumberFormat="1" applyFont="1" applyBorder="1" applyAlignment="1" applyProtection="1">
      <alignment horizontal="right" vertical="center"/>
    </xf>
    <xf numFmtId="179" fontId="14" fillId="0" borderId="15" xfId="0" applyNumberFormat="1" applyFont="1" applyBorder="1" applyAlignment="1" applyProtection="1">
      <alignment horizontal="right" vertical="center"/>
    </xf>
    <xf numFmtId="179" fontId="14" fillId="0" borderId="16" xfId="0" applyNumberFormat="1" applyFont="1" applyBorder="1" applyAlignment="1" applyProtection="1">
      <alignment horizontal="right" vertical="center"/>
    </xf>
    <xf numFmtId="0" fontId="0" fillId="0" borderId="17" xfId="0" applyFill="1" applyBorder="1" applyAlignment="1" applyProtection="1">
      <alignment horizontal="center" vertical="center"/>
    </xf>
    <xf numFmtId="0" fontId="0" fillId="0" borderId="18" xfId="0" applyFill="1" applyBorder="1" applyAlignment="1" applyProtection="1">
      <alignment horizontal="center" vertical="center"/>
    </xf>
    <xf numFmtId="0" fontId="0" fillId="0" borderId="18" xfId="0" applyFill="1" applyBorder="1" applyAlignment="1" applyProtection="1">
      <alignment horizontal="left" vertical="center" wrapText="1"/>
    </xf>
    <xf numFmtId="0" fontId="0" fillId="0" borderId="7" xfId="0" applyBorder="1" applyAlignment="1" applyProtection="1">
      <alignment horizontal="right" vertical="center"/>
    </xf>
    <xf numFmtId="0" fontId="0" fillId="0" borderId="8" xfId="0" applyBorder="1" applyAlignment="1" applyProtection="1">
      <alignment horizontal="right" vertical="center"/>
    </xf>
    <xf numFmtId="0" fontId="0" fillId="0" borderId="3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11" fillId="4" borderId="17" xfId="0" applyFont="1" applyFill="1" applyBorder="1" applyAlignment="1" applyProtection="1">
      <alignment horizontal="center" vertical="center"/>
    </xf>
    <xf numFmtId="0" fontId="11" fillId="4" borderId="18" xfId="0" applyFont="1" applyFill="1" applyBorder="1" applyAlignment="1" applyProtection="1">
      <alignment horizontal="center" vertical="center"/>
    </xf>
    <xf numFmtId="0" fontId="11" fillId="4" borderId="25" xfId="0" applyFont="1" applyFill="1" applyBorder="1" applyAlignment="1" applyProtection="1">
      <alignment horizontal="center" vertical="center"/>
    </xf>
    <xf numFmtId="0" fontId="11" fillId="4" borderId="23" xfId="0" applyFont="1" applyFill="1" applyBorder="1" applyAlignment="1" applyProtection="1">
      <alignment horizontal="center" vertical="center"/>
    </xf>
    <xf numFmtId="0" fontId="11" fillId="4" borderId="19" xfId="0" applyFont="1" applyFill="1" applyBorder="1" applyAlignment="1" applyProtection="1">
      <alignment horizontal="center" vertical="center"/>
    </xf>
    <xf numFmtId="0" fontId="11" fillId="4" borderId="8" xfId="0" applyFont="1" applyFill="1" applyBorder="1" applyAlignment="1" applyProtection="1">
      <alignment horizontal="center" vertical="center"/>
    </xf>
    <xf numFmtId="0" fontId="0" fillId="0" borderId="26" xfId="0" applyFill="1" applyBorder="1" applyAlignment="1" applyProtection="1">
      <alignment horizontal="left" vertical="center"/>
    </xf>
    <xf numFmtId="0" fontId="0" fillId="0" borderId="27" xfId="0" applyFill="1" applyBorder="1" applyAlignment="1" applyProtection="1">
      <alignment horizontal="left" vertical="center"/>
    </xf>
    <xf numFmtId="38" fontId="0" fillId="0" borderId="28" xfId="1" applyFont="1" applyFill="1" applyBorder="1" applyAlignment="1" applyProtection="1">
      <alignment horizontal="right" vertical="center"/>
    </xf>
    <xf numFmtId="0" fontId="0" fillId="0" borderId="10" xfId="0" applyBorder="1" applyAlignment="1" applyProtection="1">
      <alignment horizontal="center" vertical="center"/>
    </xf>
    <xf numFmtId="0" fontId="0" fillId="0" borderId="18" xfId="0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0" fontId="11" fillId="4" borderId="0" xfId="0" applyFont="1" applyFill="1" applyBorder="1" applyAlignment="1" applyProtection="1">
      <alignment horizontal="center" vertical="center"/>
    </xf>
    <xf numFmtId="0" fontId="11" fillId="4" borderId="42" xfId="0" applyFont="1" applyFill="1" applyBorder="1" applyAlignment="1" applyProtection="1">
      <alignment horizontal="center" vertical="center"/>
    </xf>
    <xf numFmtId="177" fontId="0" fillId="0" borderId="32" xfId="1" applyNumberFormat="1" applyFont="1" applyBorder="1" applyAlignment="1" applyProtection="1">
      <alignment horizontal="right" vertical="center"/>
    </xf>
    <xf numFmtId="177" fontId="0" fillId="0" borderId="36" xfId="1" applyNumberFormat="1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horizontal="center" vertical="center"/>
    </xf>
    <xf numFmtId="0" fontId="10" fillId="0" borderId="4" xfId="0" applyFont="1" applyBorder="1" applyAlignment="1" applyProtection="1">
      <alignment horizontal="center" vertical="center"/>
    </xf>
    <xf numFmtId="0" fontId="10" fillId="0" borderId="5" xfId="0" applyFont="1" applyBorder="1" applyAlignment="1" applyProtection="1">
      <alignment horizontal="center" vertical="center"/>
    </xf>
    <xf numFmtId="0" fontId="11" fillId="4" borderId="37" xfId="0" applyFont="1" applyFill="1" applyBorder="1" applyAlignment="1" applyProtection="1">
      <alignment horizontal="center" vertical="center"/>
    </xf>
    <xf numFmtId="0" fontId="11" fillId="4" borderId="38" xfId="0" applyFont="1" applyFill="1" applyBorder="1" applyAlignment="1" applyProtection="1">
      <alignment horizontal="center" vertical="center"/>
    </xf>
    <xf numFmtId="177" fontId="0" fillId="0" borderId="39" xfId="1" applyNumberFormat="1" applyFont="1" applyBorder="1" applyAlignment="1" applyProtection="1">
      <alignment horizontal="right" vertical="center"/>
    </xf>
    <xf numFmtId="0" fontId="5" fillId="0" borderId="0" xfId="0" applyFont="1" applyBorder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5" fillId="0" borderId="6" xfId="0" applyFont="1" applyBorder="1" applyAlignment="1" applyProtection="1">
      <alignment horizontal="center"/>
    </xf>
    <xf numFmtId="0" fontId="6" fillId="0" borderId="7" xfId="0" applyFont="1" applyBorder="1" applyAlignment="1" applyProtection="1">
      <alignment horizontal="center"/>
    </xf>
    <xf numFmtId="0" fontId="5" fillId="0" borderId="7" xfId="0" applyFont="1" applyBorder="1" applyAlignment="1" applyProtection="1">
      <alignment horizontal="center"/>
    </xf>
    <xf numFmtId="0" fontId="6" fillId="0" borderId="8" xfId="0" applyFont="1" applyBorder="1" applyAlignment="1" applyProtection="1">
      <alignment horizontal="center"/>
    </xf>
    <xf numFmtId="0" fontId="11" fillId="4" borderId="40" xfId="0" applyFont="1" applyFill="1" applyBorder="1" applyAlignment="1" applyProtection="1">
      <alignment horizontal="center" vertical="center"/>
    </xf>
    <xf numFmtId="0" fontId="11" fillId="4" borderId="41" xfId="0" applyFont="1" applyFill="1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0" fontId="0" fillId="2" borderId="6" xfId="0" applyFill="1" applyBorder="1" applyAlignment="1" applyProtection="1">
      <alignment horizontal="center" vertical="center"/>
    </xf>
    <xf numFmtId="0" fontId="0" fillId="2" borderId="7" xfId="0" applyFill="1" applyBorder="1" applyAlignment="1" applyProtection="1">
      <alignment horizontal="center" vertical="center"/>
    </xf>
    <xf numFmtId="0" fontId="0" fillId="2" borderId="9" xfId="0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0" fillId="2" borderId="17" xfId="0" applyFill="1" applyBorder="1" applyAlignment="1" applyProtection="1">
      <alignment horizontal="center" vertical="center"/>
    </xf>
    <xf numFmtId="0" fontId="0" fillId="2" borderId="18" xfId="0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vertical="center"/>
      <protection locked="0"/>
    </xf>
    <xf numFmtId="0" fontId="0" fillId="2" borderId="10" xfId="0" applyFill="1" applyBorder="1" applyAlignment="1" applyProtection="1">
      <alignment vertical="center"/>
      <protection locked="0"/>
    </xf>
    <xf numFmtId="0" fontId="0" fillId="2" borderId="18" xfId="0" applyFill="1" applyBorder="1" applyAlignment="1" applyProtection="1">
      <alignment horizontal="left" vertical="center"/>
      <protection locked="0"/>
    </xf>
    <xf numFmtId="0" fontId="0" fillId="2" borderId="19" xfId="0" applyFill="1" applyBorder="1" applyAlignment="1" applyProtection="1">
      <alignment horizontal="left" vertical="center"/>
      <protection locked="0"/>
    </xf>
    <xf numFmtId="177" fontId="4" fillId="2" borderId="0" xfId="1" applyNumberFormat="1" applyFont="1" applyFill="1" applyBorder="1" applyProtection="1">
      <alignment vertical="center"/>
      <protection locked="0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9525</xdr:colOff>
      <xdr:row>0</xdr:row>
      <xdr:rowOff>0</xdr:rowOff>
    </xdr:from>
    <xdr:ext cx="3288080" cy="564514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9BB9C998-3813-4C8A-9C38-BE54C92CA4F6}"/>
            </a:ext>
          </a:extLst>
        </xdr:cNvPr>
        <xdr:cNvSpPr txBox="1"/>
      </xdr:nvSpPr>
      <xdr:spPr>
        <a:xfrm>
          <a:off x="5734050" y="0"/>
          <a:ext cx="3288080" cy="5645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納品時には請求書（控）と共にご提出願います。</a:t>
          </a:r>
          <a:endParaRPr kumimoji="1" lang="en-US" altLang="ja-JP" sz="1100">
            <a:solidFill>
              <a:srgbClr val="FF0000"/>
            </a:solidFill>
          </a:endParaRPr>
        </a:p>
        <a:p>
          <a:r>
            <a:rPr kumimoji="1" lang="en-US" altLang="ja-JP" sz="1100">
              <a:solidFill>
                <a:srgbClr val="FF0000"/>
              </a:solidFill>
            </a:rPr>
            <a:t>※</a:t>
          </a:r>
          <a:r>
            <a:rPr kumimoji="1" lang="ja-JP" altLang="en-US" sz="1100">
              <a:solidFill>
                <a:srgbClr val="FF0000"/>
              </a:solidFill>
            </a:rPr>
            <a:t>コピー可、白黒可</a:t>
          </a:r>
        </a:p>
      </xdr:txBody>
    </xdr:sp>
    <xdr:clientData/>
  </xdr:oneCellAnchor>
  <xdr:twoCellAnchor>
    <xdr:from>
      <xdr:col>0</xdr:col>
      <xdr:colOff>104775</xdr:colOff>
      <xdr:row>0</xdr:row>
      <xdr:rowOff>85725</xdr:rowOff>
    </xdr:from>
    <xdr:to>
      <xdr:col>1</xdr:col>
      <xdr:colOff>733425</xdr:colOff>
      <xdr:row>0</xdr:row>
      <xdr:rowOff>447675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EF23BD5B-1EA5-45D5-B1D6-CEBC3FBC5403}"/>
            </a:ext>
          </a:extLst>
        </xdr:cNvPr>
        <xdr:cNvSpPr txBox="1"/>
      </xdr:nvSpPr>
      <xdr:spPr>
        <a:xfrm>
          <a:off x="104775" y="85725"/>
          <a:ext cx="1514475" cy="3619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1" lang="ja-JP" altLang="en-US" sz="1400">
              <a:solidFill>
                <a:srgbClr val="FF0000"/>
              </a:solidFill>
            </a:rPr>
            <a:t>エクセル入力用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4AEA9-68BD-426A-9DF4-1E8FA02AA314}">
  <dimension ref="A1:BW31"/>
  <sheetViews>
    <sheetView showGridLines="0" tabSelected="1" view="pageBreakPreview" zoomScaleNormal="100" zoomScaleSheetLayoutView="100" workbookViewId="0">
      <selection activeCell="A2" sqref="A2:D3"/>
    </sheetView>
  </sheetViews>
  <sheetFormatPr defaultColWidth="11" defaultRowHeight="18.75"/>
  <cols>
    <col min="1" max="3" width="11.625" style="1" customWidth="1"/>
    <col min="4" max="4" width="3.625" style="1" customWidth="1"/>
    <col min="5" max="5" width="5.875" style="1" customWidth="1"/>
    <col min="6" max="6" width="3.5" style="1" customWidth="1"/>
    <col min="7" max="7" width="9.25" style="1" customWidth="1"/>
    <col min="8" max="38" width="2.25" style="1" customWidth="1"/>
    <col min="39" max="41" width="11.625" style="1" customWidth="1"/>
    <col min="42" max="42" width="3.625" style="1" customWidth="1"/>
    <col min="43" max="43" width="5.875" style="1" customWidth="1"/>
    <col min="44" max="44" width="3.5" style="1" customWidth="1"/>
    <col min="45" max="45" width="9.25" style="1" customWidth="1"/>
    <col min="46" max="76" width="2.25" style="1" customWidth="1"/>
    <col min="77" max="16384" width="11" style="1"/>
  </cols>
  <sheetData>
    <row r="1" spans="1:74" ht="44.1" customHeight="1">
      <c r="A1" s="129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M1" s="145" t="s">
        <v>1</v>
      </c>
      <c r="AN1" s="145"/>
      <c r="AO1" s="145"/>
      <c r="AP1" s="145"/>
      <c r="AQ1" s="145"/>
      <c r="AR1" s="145"/>
      <c r="AS1" s="145"/>
      <c r="AT1" s="145"/>
      <c r="AU1" s="145"/>
      <c r="AV1" s="145"/>
      <c r="AW1" s="145"/>
      <c r="AX1" s="145"/>
      <c r="AY1" s="145"/>
      <c r="AZ1" s="145"/>
      <c r="BA1" s="145"/>
      <c r="BB1" s="145"/>
      <c r="BC1" s="145"/>
      <c r="BD1" s="145"/>
      <c r="BE1" s="145"/>
      <c r="BF1" s="145"/>
      <c r="BG1" s="145"/>
      <c r="BH1" s="145"/>
      <c r="BI1" s="145"/>
      <c r="BJ1" s="145"/>
      <c r="BK1" s="145"/>
      <c r="BL1" s="145"/>
      <c r="BM1" s="145"/>
      <c r="BN1" s="145"/>
      <c r="BO1" s="145"/>
      <c r="BP1" s="145"/>
      <c r="BQ1" s="145"/>
      <c r="BR1" s="145"/>
      <c r="BS1" s="145"/>
      <c r="BT1" s="145"/>
      <c r="BU1" s="145"/>
      <c r="BV1" s="145"/>
    </row>
    <row r="2" spans="1:74" ht="19.5" customHeight="1">
      <c r="A2" s="95" t="s">
        <v>2</v>
      </c>
      <c r="B2" s="95"/>
      <c r="C2" s="95"/>
      <c r="D2" s="95"/>
      <c r="E2" s="2"/>
      <c r="F2" s="2"/>
      <c r="X2" s="64" t="s">
        <v>3</v>
      </c>
      <c r="Y2" s="64"/>
      <c r="Z2" s="64"/>
      <c r="AA2" s="64"/>
      <c r="AB2" s="64"/>
      <c r="AC2" s="64"/>
      <c r="AD2" s="64"/>
      <c r="AE2" s="65">
        <v>45209</v>
      </c>
      <c r="AF2" s="65"/>
      <c r="AG2" s="65"/>
      <c r="AH2" s="65"/>
      <c r="AI2" s="65"/>
      <c r="AJ2" s="65"/>
      <c r="AM2" s="146" t="str">
        <f>+A2</f>
        <v>三栄運輸株式会社 御中</v>
      </c>
      <c r="AN2" s="146"/>
      <c r="AO2" s="146"/>
      <c r="AP2" s="146"/>
      <c r="AQ2" s="27"/>
      <c r="AR2" s="27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147" t="s">
        <v>3</v>
      </c>
      <c r="BK2" s="147"/>
      <c r="BL2" s="147"/>
      <c r="BM2" s="147"/>
      <c r="BN2" s="147"/>
      <c r="BO2" s="147"/>
      <c r="BP2" s="147"/>
      <c r="BQ2" s="148">
        <f>+AE2</f>
        <v>45209</v>
      </c>
      <c r="BR2" s="148"/>
      <c r="BS2" s="148"/>
      <c r="BT2" s="148"/>
      <c r="BU2" s="148"/>
      <c r="BV2" s="148"/>
    </row>
    <row r="3" spans="1:74" ht="18.75" customHeight="1">
      <c r="A3" s="95"/>
      <c r="B3" s="95"/>
      <c r="C3" s="95"/>
      <c r="D3" s="95"/>
      <c r="E3" s="2"/>
      <c r="F3" s="2"/>
      <c r="G3" s="2"/>
      <c r="AM3" s="146"/>
      <c r="AN3" s="146"/>
      <c r="AO3" s="146"/>
      <c r="AP3" s="146"/>
      <c r="AQ3" s="27"/>
      <c r="AR3" s="27"/>
      <c r="AS3" s="27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</row>
    <row r="4" spans="1:74">
      <c r="A4" s="2"/>
      <c r="B4" s="2"/>
      <c r="C4" s="2"/>
      <c r="D4" s="2"/>
      <c r="E4" s="2"/>
      <c r="F4" s="2"/>
      <c r="G4" s="2"/>
      <c r="H4" s="2"/>
      <c r="I4" s="2"/>
      <c r="AM4" s="27"/>
      <c r="AN4" s="27"/>
      <c r="AO4" s="27"/>
      <c r="AP4" s="27"/>
      <c r="AQ4" s="27"/>
      <c r="AR4" s="27"/>
      <c r="AS4" s="27"/>
      <c r="AT4" s="27"/>
      <c r="AU4" s="27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</row>
    <row r="5" spans="1:74">
      <c r="A5" s="1" t="s">
        <v>4</v>
      </c>
      <c r="B5" s="2"/>
      <c r="C5" s="2"/>
      <c r="D5" s="2"/>
      <c r="E5" s="2"/>
      <c r="F5" s="2"/>
      <c r="W5" s="3" t="s">
        <v>5</v>
      </c>
      <c r="X5" s="4">
        <v>1</v>
      </c>
      <c r="Y5" s="5">
        <v>2</v>
      </c>
      <c r="Z5" s="5">
        <v>3</v>
      </c>
      <c r="AA5" s="5">
        <v>4</v>
      </c>
      <c r="AB5" s="5">
        <v>5</v>
      </c>
      <c r="AC5" s="5">
        <v>6</v>
      </c>
      <c r="AD5" s="5">
        <v>7</v>
      </c>
      <c r="AE5" s="5">
        <v>8</v>
      </c>
      <c r="AF5" s="5">
        <v>9</v>
      </c>
      <c r="AG5" s="5">
        <v>0</v>
      </c>
      <c r="AH5" s="5">
        <v>1</v>
      </c>
      <c r="AI5" s="5">
        <v>2</v>
      </c>
      <c r="AJ5" s="6">
        <v>3</v>
      </c>
      <c r="AM5" s="29" t="s">
        <v>4</v>
      </c>
      <c r="AN5" s="27"/>
      <c r="AO5" s="27"/>
      <c r="AP5" s="27"/>
      <c r="AQ5" s="27"/>
      <c r="AR5" s="27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57" t="s">
        <v>5</v>
      </c>
      <c r="BJ5" s="56">
        <f t="shared" ref="BJ5:BV5" si="0">+X5</f>
        <v>1</v>
      </c>
      <c r="BK5" s="55">
        <f t="shared" si="0"/>
        <v>2</v>
      </c>
      <c r="BL5" s="55">
        <f t="shared" si="0"/>
        <v>3</v>
      </c>
      <c r="BM5" s="55">
        <f t="shared" si="0"/>
        <v>4</v>
      </c>
      <c r="BN5" s="55">
        <f t="shared" si="0"/>
        <v>5</v>
      </c>
      <c r="BO5" s="55">
        <f t="shared" si="0"/>
        <v>6</v>
      </c>
      <c r="BP5" s="55">
        <f t="shared" si="0"/>
        <v>7</v>
      </c>
      <c r="BQ5" s="55">
        <f t="shared" si="0"/>
        <v>8</v>
      </c>
      <c r="BR5" s="55">
        <f t="shared" si="0"/>
        <v>9</v>
      </c>
      <c r="BS5" s="55">
        <f t="shared" si="0"/>
        <v>0</v>
      </c>
      <c r="BT5" s="55">
        <f t="shared" si="0"/>
        <v>1</v>
      </c>
      <c r="BU5" s="55">
        <f t="shared" si="0"/>
        <v>2</v>
      </c>
      <c r="BV5" s="54">
        <f t="shared" si="0"/>
        <v>3</v>
      </c>
    </row>
    <row r="6" spans="1:74" ht="19.5">
      <c r="A6" s="7"/>
      <c r="B6" s="8"/>
      <c r="C6" s="8"/>
      <c r="D6" s="8"/>
      <c r="E6" s="2"/>
      <c r="F6" s="2"/>
      <c r="G6" s="2"/>
      <c r="H6" s="2"/>
      <c r="I6" s="2"/>
      <c r="X6" s="9" t="str">
        <f>+X5&amp;Y5&amp;Z5&amp;AA5&amp;AB5&amp;AC5&amp;AD5&amp;AE5&amp;AF5&amp;AG5&amp;AH5&amp;AI5&amp;AJ5</f>
        <v>1234567890123</v>
      </c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M6" s="52"/>
      <c r="AN6" s="50"/>
      <c r="AO6" s="50"/>
      <c r="AP6" s="50"/>
      <c r="AQ6" s="27"/>
      <c r="AR6" s="27"/>
      <c r="AS6" s="27"/>
      <c r="AT6" s="27"/>
      <c r="AU6" s="27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53" t="str">
        <f>+BJ5&amp;BK5&amp;BL5&amp;BM5&amp;BN5&amp;BO5&amp;BP5&amp;BQ5&amp;BR5&amp;BS5&amp;BT5&amp;BU5&amp;BV5</f>
        <v>1234567890123</v>
      </c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</row>
    <row r="7" spans="1:74" ht="19.5" customHeight="1">
      <c r="A7" s="7"/>
      <c r="B7" s="10"/>
      <c r="C7" s="8"/>
      <c r="D7" s="8"/>
      <c r="M7" s="208" t="s">
        <v>6</v>
      </c>
      <c r="N7" s="209"/>
      <c r="O7" s="209"/>
      <c r="P7" s="66" t="s">
        <v>32</v>
      </c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7"/>
      <c r="AM7" s="52"/>
      <c r="AN7" s="51"/>
      <c r="AO7" s="50"/>
      <c r="AP7" s="50"/>
      <c r="AQ7" s="29"/>
      <c r="AR7" s="29"/>
      <c r="AS7" s="29"/>
      <c r="AT7" s="29"/>
      <c r="AU7" s="29"/>
      <c r="AV7" s="29"/>
      <c r="AW7" s="29"/>
      <c r="AX7" s="29"/>
      <c r="AY7" s="149" t="s">
        <v>6</v>
      </c>
      <c r="AZ7" s="150"/>
      <c r="BA7" s="150"/>
      <c r="BB7" s="153" t="str">
        <f>+IF(P7=0,"　",P7)</f>
        <v>〇〇県△△市□□町一丁目１番地</v>
      </c>
      <c r="BC7" s="153"/>
      <c r="BD7" s="153"/>
      <c r="BE7" s="153"/>
      <c r="BF7" s="153"/>
      <c r="BG7" s="153"/>
      <c r="BH7" s="153"/>
      <c r="BI7" s="153"/>
      <c r="BJ7" s="153"/>
      <c r="BK7" s="153"/>
      <c r="BL7" s="153"/>
      <c r="BM7" s="153"/>
      <c r="BN7" s="153"/>
      <c r="BO7" s="153"/>
      <c r="BP7" s="153"/>
      <c r="BQ7" s="153"/>
      <c r="BR7" s="153"/>
      <c r="BS7" s="153"/>
      <c r="BT7" s="153"/>
      <c r="BU7" s="153"/>
      <c r="BV7" s="154"/>
    </row>
    <row r="8" spans="1:74" ht="18.75" customHeight="1">
      <c r="M8" s="210"/>
      <c r="N8" s="211"/>
      <c r="O8" s="211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/>
      <c r="AI8" s="68"/>
      <c r="AJ8" s="6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151"/>
      <c r="AZ8" s="152"/>
      <c r="BA8" s="152"/>
      <c r="BB8" s="155"/>
      <c r="BC8" s="155"/>
      <c r="BD8" s="155"/>
      <c r="BE8" s="155"/>
      <c r="BF8" s="155"/>
      <c r="BG8" s="155"/>
      <c r="BH8" s="155"/>
      <c r="BI8" s="155"/>
      <c r="BJ8" s="155"/>
      <c r="BK8" s="155"/>
      <c r="BL8" s="155"/>
      <c r="BM8" s="155"/>
      <c r="BN8" s="155"/>
      <c r="BO8" s="155"/>
      <c r="BP8" s="155"/>
      <c r="BQ8" s="155"/>
      <c r="BR8" s="155"/>
      <c r="BS8" s="155"/>
      <c r="BT8" s="155"/>
      <c r="BU8" s="155"/>
      <c r="BV8" s="156"/>
    </row>
    <row r="9" spans="1:74" ht="18.75" customHeight="1">
      <c r="A9" s="77" t="s">
        <v>7</v>
      </c>
      <c r="B9" s="79">
        <f>N22</f>
        <v>19692</v>
      </c>
      <c r="C9" s="80"/>
      <c r="D9" s="80"/>
      <c r="E9" s="81"/>
      <c r="F9" s="11"/>
      <c r="M9" s="210" t="s">
        <v>8</v>
      </c>
      <c r="N9" s="211"/>
      <c r="O9" s="211"/>
      <c r="P9" s="68" t="s">
        <v>33</v>
      </c>
      <c r="Q9" s="68"/>
      <c r="R9" s="68"/>
      <c r="S9" s="68"/>
      <c r="T9" s="68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8"/>
      <c r="AI9" s="214" t="s">
        <v>9</v>
      </c>
      <c r="AJ9" s="215"/>
      <c r="AM9" s="158" t="s">
        <v>7</v>
      </c>
      <c r="AN9" s="160">
        <f>AZ22</f>
        <v>19692</v>
      </c>
      <c r="AO9" s="161"/>
      <c r="AP9" s="161"/>
      <c r="AQ9" s="162"/>
      <c r="AR9" s="48"/>
      <c r="AS9" s="29"/>
      <c r="AT9" s="29"/>
      <c r="AU9" s="29"/>
      <c r="AV9" s="29"/>
      <c r="AW9" s="29"/>
      <c r="AX9" s="29"/>
      <c r="AY9" s="151" t="s">
        <v>8</v>
      </c>
      <c r="AZ9" s="152"/>
      <c r="BA9" s="152"/>
      <c r="BB9" s="155" t="str">
        <f>+IF(P9=0,"　",P9)</f>
        <v>株式会社◇◇商事</v>
      </c>
      <c r="BC9" s="155"/>
      <c r="BD9" s="155"/>
      <c r="BE9" s="155"/>
      <c r="BF9" s="155"/>
      <c r="BG9" s="155"/>
      <c r="BH9" s="155"/>
      <c r="BI9" s="155"/>
      <c r="BJ9" s="155"/>
      <c r="BK9" s="155"/>
      <c r="BL9" s="155"/>
      <c r="BM9" s="155"/>
      <c r="BN9" s="155"/>
      <c r="BO9" s="155"/>
      <c r="BP9" s="155"/>
      <c r="BQ9" s="155"/>
      <c r="BR9" s="155"/>
      <c r="BS9" s="155"/>
      <c r="BT9" s="155"/>
      <c r="BU9" s="50"/>
      <c r="BV9" s="49"/>
    </row>
    <row r="10" spans="1:74" ht="30">
      <c r="A10" s="78"/>
      <c r="B10" s="82"/>
      <c r="C10" s="83"/>
      <c r="D10" s="83"/>
      <c r="E10" s="84"/>
      <c r="F10" s="11"/>
      <c r="M10" s="212"/>
      <c r="N10" s="213"/>
      <c r="O10" s="213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216"/>
      <c r="AJ10" s="217"/>
      <c r="AM10" s="159"/>
      <c r="AN10" s="163"/>
      <c r="AO10" s="164"/>
      <c r="AP10" s="164"/>
      <c r="AQ10" s="165"/>
      <c r="AR10" s="48"/>
      <c r="AS10" s="29"/>
      <c r="AT10" s="29"/>
      <c r="AU10" s="29"/>
      <c r="AV10" s="29"/>
      <c r="AW10" s="29"/>
      <c r="AX10" s="29"/>
      <c r="AY10" s="166"/>
      <c r="AZ10" s="167"/>
      <c r="BA10" s="167"/>
      <c r="BB10" s="168"/>
      <c r="BC10" s="168"/>
      <c r="BD10" s="168"/>
      <c r="BE10" s="168"/>
      <c r="BF10" s="168"/>
      <c r="BG10" s="168"/>
      <c r="BH10" s="168"/>
      <c r="BI10" s="168"/>
      <c r="BJ10" s="168"/>
      <c r="BK10" s="168"/>
      <c r="BL10" s="168"/>
      <c r="BM10" s="168"/>
      <c r="BN10" s="168"/>
      <c r="BO10" s="168"/>
      <c r="BP10" s="168"/>
      <c r="BQ10" s="168"/>
      <c r="BR10" s="168"/>
      <c r="BS10" s="168"/>
      <c r="BT10" s="168"/>
      <c r="BU10" s="47"/>
      <c r="BV10" s="46"/>
    </row>
    <row r="11" spans="1:74"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139" t="s">
        <v>10</v>
      </c>
      <c r="S11" s="140"/>
      <c r="T11" s="140"/>
      <c r="U11" s="140"/>
      <c r="V11" s="140"/>
      <c r="W11" s="141"/>
      <c r="X11" s="59">
        <v>0</v>
      </c>
      <c r="Y11" s="58">
        <v>2</v>
      </c>
      <c r="Z11" s="58">
        <v>3</v>
      </c>
      <c r="AA11" s="60">
        <v>4</v>
      </c>
      <c r="AB11" s="76" t="s">
        <v>11</v>
      </c>
      <c r="AC11" s="74"/>
      <c r="AD11" s="74"/>
      <c r="AE11" s="75"/>
      <c r="AF11" s="142"/>
      <c r="AG11" s="143"/>
      <c r="AH11" s="143"/>
      <c r="AI11" s="143"/>
      <c r="AJ11" s="144"/>
      <c r="AM11" s="29"/>
      <c r="AN11" s="29"/>
      <c r="AO11" s="29"/>
      <c r="AP11" s="29"/>
      <c r="AQ11" s="29"/>
      <c r="AR11" s="29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169" t="s">
        <v>10</v>
      </c>
      <c r="BE11" s="169"/>
      <c r="BF11" s="169"/>
      <c r="BG11" s="169"/>
      <c r="BH11" s="169"/>
      <c r="BI11" s="170"/>
      <c r="BJ11" s="61">
        <f>+X11</f>
        <v>0</v>
      </c>
      <c r="BK11" s="62">
        <f t="shared" ref="BK11:BM11" si="1">+Y11</f>
        <v>2</v>
      </c>
      <c r="BL11" s="62">
        <f t="shared" si="1"/>
        <v>3</v>
      </c>
      <c r="BM11" s="63">
        <f t="shared" si="1"/>
        <v>4</v>
      </c>
      <c r="BN11" s="171" t="s">
        <v>11</v>
      </c>
      <c r="BO11" s="172"/>
      <c r="BP11" s="172"/>
      <c r="BQ11" s="173"/>
      <c r="BR11" s="171" t="str">
        <f>+IF(AF11=0,"　",AF11)</f>
        <v>　</v>
      </c>
      <c r="BS11" s="172"/>
      <c r="BT11" s="172"/>
      <c r="BU11" s="172"/>
      <c r="BV11" s="173"/>
    </row>
    <row r="12" spans="1:74">
      <c r="G12" s="2"/>
      <c r="H12" s="2"/>
      <c r="I12" s="2"/>
      <c r="AM12" s="29"/>
      <c r="AN12" s="29"/>
      <c r="AO12" s="29"/>
      <c r="AP12" s="29"/>
      <c r="AQ12" s="29"/>
      <c r="AR12" s="29"/>
      <c r="AS12" s="27"/>
      <c r="AT12" s="27"/>
      <c r="AU12" s="27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</row>
    <row r="13" spans="1:74" ht="19.5">
      <c r="A13" s="85"/>
      <c r="B13" s="86"/>
      <c r="C13" s="86"/>
      <c r="D13" s="13"/>
      <c r="E13" s="12"/>
      <c r="F13" s="88"/>
      <c r="G13" s="87"/>
      <c r="H13" s="86"/>
      <c r="I13" s="86"/>
      <c r="J13" s="87"/>
      <c r="K13" s="88" t="s">
        <v>12</v>
      </c>
      <c r="L13" s="86"/>
      <c r="M13" s="87"/>
      <c r="N13" s="88"/>
      <c r="O13" s="86"/>
      <c r="P13" s="86"/>
      <c r="Q13" s="86"/>
      <c r="R13" s="86"/>
      <c r="S13" s="86"/>
      <c r="T13" s="94"/>
      <c r="U13" s="76" t="s">
        <v>13</v>
      </c>
      <c r="V13" s="74"/>
      <c r="W13" s="74"/>
      <c r="X13" s="74"/>
      <c r="Y13" s="74"/>
      <c r="Z13" s="74"/>
      <c r="AA13" s="74"/>
      <c r="AB13" s="74"/>
      <c r="AC13" s="74"/>
      <c r="AD13" s="74"/>
      <c r="AE13" s="75"/>
      <c r="AF13" s="2"/>
      <c r="AG13" s="2"/>
      <c r="AH13" s="2"/>
      <c r="AI13" s="2"/>
      <c r="AJ13" s="2"/>
      <c r="AM13" s="132"/>
      <c r="AN13" s="133"/>
      <c r="AO13" s="133"/>
      <c r="AP13" s="45"/>
      <c r="AQ13" s="44"/>
      <c r="AR13" s="134"/>
      <c r="AS13" s="135"/>
      <c r="AT13" s="133"/>
      <c r="AU13" s="133"/>
      <c r="AV13" s="135"/>
      <c r="AW13" s="134" t="s">
        <v>12</v>
      </c>
      <c r="AX13" s="133"/>
      <c r="AY13" s="135"/>
      <c r="AZ13" s="134"/>
      <c r="BA13" s="133"/>
      <c r="BB13" s="133"/>
      <c r="BC13" s="133"/>
      <c r="BD13" s="133"/>
      <c r="BE13" s="133"/>
      <c r="BF13" s="179"/>
      <c r="BG13" s="157"/>
      <c r="BH13" s="157"/>
      <c r="BI13" s="157"/>
      <c r="BJ13" s="157"/>
      <c r="BK13" s="157"/>
      <c r="BL13" s="157"/>
      <c r="BM13" s="157"/>
      <c r="BN13" s="157"/>
      <c r="BO13" s="157"/>
      <c r="BP13" s="157"/>
      <c r="BQ13" s="157"/>
      <c r="BR13" s="27"/>
      <c r="BS13" s="27"/>
      <c r="BT13" s="27"/>
      <c r="BU13" s="27"/>
      <c r="BV13" s="27"/>
    </row>
    <row r="14" spans="1:74" ht="19.5">
      <c r="A14" s="138" t="s">
        <v>14</v>
      </c>
      <c r="B14" s="71"/>
      <c r="C14" s="71"/>
      <c r="D14" s="15"/>
      <c r="E14" s="14" t="s">
        <v>15</v>
      </c>
      <c r="F14" s="73" t="s">
        <v>16</v>
      </c>
      <c r="G14" s="72"/>
      <c r="H14" s="71" t="s">
        <v>17</v>
      </c>
      <c r="I14" s="71"/>
      <c r="J14" s="72"/>
      <c r="K14" s="73" t="s">
        <v>18</v>
      </c>
      <c r="L14" s="71"/>
      <c r="M14" s="72"/>
      <c r="N14" s="73" t="s">
        <v>19</v>
      </c>
      <c r="O14" s="71"/>
      <c r="P14" s="71"/>
      <c r="Q14" s="71"/>
      <c r="R14" s="71"/>
      <c r="S14" s="71"/>
      <c r="T14" s="71"/>
      <c r="U14" s="76" t="s">
        <v>20</v>
      </c>
      <c r="V14" s="74"/>
      <c r="W14" s="74"/>
      <c r="X14" s="74"/>
      <c r="Y14" s="75"/>
      <c r="Z14" s="74" t="s">
        <v>21</v>
      </c>
      <c r="AA14" s="74"/>
      <c r="AB14" s="74"/>
      <c r="AC14" s="74"/>
      <c r="AD14" s="74"/>
      <c r="AE14" s="75"/>
      <c r="AM14" s="174" t="s">
        <v>14</v>
      </c>
      <c r="AN14" s="175"/>
      <c r="AO14" s="175"/>
      <c r="AP14" s="43"/>
      <c r="AQ14" s="42" t="s">
        <v>15</v>
      </c>
      <c r="AR14" s="176" t="s">
        <v>16</v>
      </c>
      <c r="AS14" s="177"/>
      <c r="AT14" s="175" t="s">
        <v>17</v>
      </c>
      <c r="AU14" s="175"/>
      <c r="AV14" s="177"/>
      <c r="AW14" s="176" t="s">
        <v>18</v>
      </c>
      <c r="AX14" s="175"/>
      <c r="AY14" s="177"/>
      <c r="AZ14" s="176" t="s">
        <v>19</v>
      </c>
      <c r="BA14" s="175"/>
      <c r="BB14" s="175"/>
      <c r="BC14" s="175"/>
      <c r="BD14" s="175"/>
      <c r="BE14" s="175"/>
      <c r="BF14" s="178"/>
      <c r="BG14" s="157"/>
      <c r="BH14" s="157"/>
      <c r="BI14" s="157"/>
      <c r="BJ14" s="157"/>
      <c r="BK14" s="157"/>
      <c r="BL14" s="157"/>
      <c r="BM14" s="157"/>
      <c r="BN14" s="157"/>
      <c r="BO14" s="157"/>
      <c r="BP14" s="157"/>
      <c r="BQ14" s="157"/>
      <c r="BR14" s="29"/>
      <c r="BS14" s="29"/>
      <c r="BT14" s="29"/>
      <c r="BU14" s="29"/>
      <c r="BV14" s="29"/>
    </row>
    <row r="15" spans="1:74" ht="23.25" customHeight="1">
      <c r="A15" s="136" t="s">
        <v>34</v>
      </c>
      <c r="B15" s="136"/>
      <c r="C15" s="137"/>
      <c r="D15" s="16"/>
      <c r="E15" s="17">
        <v>1</v>
      </c>
      <c r="F15" s="130">
        <v>1000</v>
      </c>
      <c r="G15" s="131"/>
      <c r="H15" s="100">
        <v>10</v>
      </c>
      <c r="I15" s="101"/>
      <c r="J15" s="39" t="str">
        <f>IF(H15=10,"%",IF(H15=8,"%",""))</f>
        <v>%</v>
      </c>
      <c r="K15" s="91" t="str">
        <f>IF(H15=8,"※","　")</f>
        <v>　</v>
      </c>
      <c r="L15" s="92"/>
      <c r="M15" s="93"/>
      <c r="N15" s="96">
        <f>IF(AND(E15&lt;&gt;"", F15&lt;&gt;""),E15*F15,"")</f>
        <v>1000</v>
      </c>
      <c r="O15" s="97"/>
      <c r="P15" s="97"/>
      <c r="Q15" s="97"/>
      <c r="R15" s="97"/>
      <c r="S15" s="97"/>
      <c r="T15" s="97"/>
      <c r="U15" s="76"/>
      <c r="V15" s="74"/>
      <c r="W15" s="74"/>
      <c r="X15" s="74"/>
      <c r="Y15" s="75"/>
      <c r="Z15" s="76"/>
      <c r="AA15" s="74"/>
      <c r="AB15" s="74"/>
      <c r="AC15" s="74"/>
      <c r="AD15" s="74"/>
      <c r="AE15" s="75"/>
      <c r="AG15"/>
      <c r="AH15"/>
      <c r="AI15"/>
      <c r="AJ15"/>
      <c r="AK15"/>
      <c r="AL15"/>
      <c r="AM15" s="180" t="str">
        <f>+IF(A15=0,"　",A15)</f>
        <v>ボールペン１ダース</v>
      </c>
      <c r="AN15" s="180"/>
      <c r="AO15" s="181"/>
      <c r="AP15" s="41"/>
      <c r="AQ15" s="40">
        <f t="shared" ref="AQ15:AR19" si="2">+IF(E15=0,"　",E15)</f>
        <v>1</v>
      </c>
      <c r="AR15" s="113">
        <f t="shared" si="2"/>
        <v>1000</v>
      </c>
      <c r="AS15" s="182"/>
      <c r="AT15" s="116">
        <f>+H15</f>
        <v>10</v>
      </c>
      <c r="AU15" s="117"/>
      <c r="AV15" s="36" t="str">
        <f>IF(AT15=10,"%",IF(AT15=8,"%",""))</f>
        <v>%</v>
      </c>
      <c r="AW15" s="110" t="str">
        <f>+IF(K15=0,"　",K15)</f>
        <v>　</v>
      </c>
      <c r="AX15" s="111"/>
      <c r="AY15" s="112"/>
      <c r="AZ15" s="113">
        <f>+IF(N15=0,"　",N15)</f>
        <v>1000</v>
      </c>
      <c r="BA15" s="114"/>
      <c r="BB15" s="114"/>
      <c r="BC15" s="114"/>
      <c r="BD15" s="114"/>
      <c r="BE15" s="114"/>
      <c r="BF15" s="115"/>
      <c r="BG15" s="157"/>
      <c r="BH15" s="157"/>
      <c r="BI15" s="157"/>
      <c r="BJ15" s="157"/>
      <c r="BK15" s="157"/>
      <c r="BL15" s="157"/>
      <c r="BM15" s="157"/>
      <c r="BN15" s="157"/>
      <c r="BO15" s="157"/>
      <c r="BP15" s="157"/>
      <c r="BQ15" s="157"/>
      <c r="BR15" s="29"/>
      <c r="BS15" s="29"/>
      <c r="BT15" s="29"/>
      <c r="BU15" s="29"/>
      <c r="BV15" s="29"/>
    </row>
    <row r="16" spans="1:74" ht="23.25" customHeight="1">
      <c r="A16" s="89" t="s">
        <v>35</v>
      </c>
      <c r="B16" s="89"/>
      <c r="C16" s="90"/>
      <c r="D16" s="18"/>
      <c r="E16" s="19">
        <v>1</v>
      </c>
      <c r="F16" s="98">
        <v>2400</v>
      </c>
      <c r="G16" s="99"/>
      <c r="H16" s="100">
        <v>8</v>
      </c>
      <c r="I16" s="101"/>
      <c r="J16" s="39" t="str">
        <f t="shared" ref="J16:J19" si="3">IF(H16=10,"%",IF(H16=8,"%",""))</f>
        <v>%</v>
      </c>
      <c r="K16" s="91" t="str">
        <f>IF(H16=8,"※","　")</f>
        <v>※</v>
      </c>
      <c r="L16" s="92"/>
      <c r="M16" s="93"/>
      <c r="N16" s="96">
        <f>IF(AND(E16&lt;&gt;"", F16&lt;&gt;""),E16*F16,"")</f>
        <v>2400</v>
      </c>
      <c r="O16" s="97"/>
      <c r="P16" s="97"/>
      <c r="Q16" s="97"/>
      <c r="R16" s="97"/>
      <c r="S16" s="97"/>
      <c r="T16" s="97"/>
      <c r="U16" s="76"/>
      <c r="V16" s="74"/>
      <c r="W16" s="74"/>
      <c r="X16" s="74"/>
      <c r="Y16" s="75"/>
      <c r="Z16" s="76"/>
      <c r="AA16" s="74"/>
      <c r="AB16" s="74"/>
      <c r="AC16" s="74"/>
      <c r="AD16" s="74"/>
      <c r="AE16" s="75"/>
      <c r="AG16"/>
      <c r="AH16"/>
      <c r="AI16"/>
      <c r="AJ16"/>
      <c r="AK16"/>
      <c r="AL16"/>
      <c r="AM16" s="106" t="str">
        <f>+IF(A16=0,"　",A16)</f>
        <v>スポーツ飲料水１２本入り</v>
      </c>
      <c r="AN16" s="106"/>
      <c r="AO16" s="107"/>
      <c r="AP16" s="38"/>
      <c r="AQ16" s="37">
        <f t="shared" si="2"/>
        <v>1</v>
      </c>
      <c r="AR16" s="108">
        <f t="shared" si="2"/>
        <v>2400</v>
      </c>
      <c r="AS16" s="109"/>
      <c r="AT16" s="116">
        <f>+H16</f>
        <v>8</v>
      </c>
      <c r="AU16" s="117"/>
      <c r="AV16" s="36" t="str">
        <f t="shared" ref="AV16:AV19" si="4">IF(AT16=10,"%",IF(AT16=8,"%",""))</f>
        <v>%</v>
      </c>
      <c r="AW16" s="110" t="str">
        <f>+IF(K16=0,"　",K16)</f>
        <v>※</v>
      </c>
      <c r="AX16" s="111"/>
      <c r="AY16" s="112"/>
      <c r="AZ16" s="113">
        <f>+IF(N16=0,"　",N16)</f>
        <v>2400</v>
      </c>
      <c r="BA16" s="114"/>
      <c r="BB16" s="114"/>
      <c r="BC16" s="114"/>
      <c r="BD16" s="114"/>
      <c r="BE16" s="114"/>
      <c r="BF16" s="115"/>
      <c r="BG16" s="157"/>
      <c r="BH16" s="157"/>
      <c r="BI16" s="157"/>
      <c r="BJ16" s="157"/>
      <c r="BK16" s="157"/>
      <c r="BL16" s="157"/>
      <c r="BM16" s="157"/>
      <c r="BN16" s="157"/>
      <c r="BO16" s="157"/>
      <c r="BP16" s="157"/>
      <c r="BQ16" s="157"/>
      <c r="BR16" s="29"/>
      <c r="BS16" s="29"/>
      <c r="BT16" s="29"/>
      <c r="BU16" s="29"/>
      <c r="BV16" s="29"/>
    </row>
    <row r="17" spans="1:75" ht="23.25" customHeight="1">
      <c r="A17" s="89" t="s">
        <v>37</v>
      </c>
      <c r="B17" s="89"/>
      <c r="C17" s="90"/>
      <c r="D17" s="18"/>
      <c r="E17" s="19">
        <v>2</v>
      </c>
      <c r="F17" s="98">
        <v>8000</v>
      </c>
      <c r="G17" s="99"/>
      <c r="H17" s="100" t="s">
        <v>36</v>
      </c>
      <c r="I17" s="101"/>
      <c r="J17" s="39" t="str">
        <f t="shared" si="3"/>
        <v/>
      </c>
      <c r="K17" s="91" t="str">
        <f>IF(H17=8,"※","　")</f>
        <v>　</v>
      </c>
      <c r="L17" s="92"/>
      <c r="M17" s="93"/>
      <c r="N17" s="96">
        <f>IF(AND(E17&lt;&gt;"", F17&lt;&gt;""),E17*F17,"")</f>
        <v>16000</v>
      </c>
      <c r="O17" s="97"/>
      <c r="P17" s="97"/>
      <c r="Q17" s="97"/>
      <c r="R17" s="97"/>
      <c r="S17" s="97"/>
      <c r="T17" s="97"/>
      <c r="U17" s="76"/>
      <c r="V17" s="74"/>
      <c r="W17" s="74"/>
      <c r="X17" s="74"/>
      <c r="Y17" s="75"/>
      <c r="Z17" s="76"/>
      <c r="AA17" s="74"/>
      <c r="AB17" s="74"/>
      <c r="AC17" s="74"/>
      <c r="AD17" s="74"/>
      <c r="AE17" s="75"/>
      <c r="AG17"/>
      <c r="AH17"/>
      <c r="AI17"/>
      <c r="AJ17"/>
      <c r="AK17"/>
      <c r="AL17"/>
      <c r="AM17" s="106" t="str">
        <f>+IF(A17=0,"　",A17)</f>
        <v>商品券</v>
      </c>
      <c r="AN17" s="106"/>
      <c r="AO17" s="107"/>
      <c r="AP17" s="38"/>
      <c r="AQ17" s="37">
        <f t="shared" si="2"/>
        <v>2</v>
      </c>
      <c r="AR17" s="108">
        <f t="shared" si="2"/>
        <v>8000</v>
      </c>
      <c r="AS17" s="109"/>
      <c r="AT17" s="116" t="str">
        <f>+H17</f>
        <v>非</v>
      </c>
      <c r="AU17" s="117"/>
      <c r="AV17" s="36" t="str">
        <f t="shared" si="4"/>
        <v/>
      </c>
      <c r="AW17" s="110" t="str">
        <f>+IF(K17=0,"　",K17)</f>
        <v>　</v>
      </c>
      <c r="AX17" s="111"/>
      <c r="AY17" s="112"/>
      <c r="AZ17" s="113">
        <f>+IF(N17=0,"　",N17)</f>
        <v>16000</v>
      </c>
      <c r="BA17" s="114"/>
      <c r="BB17" s="114"/>
      <c r="BC17" s="114"/>
      <c r="BD17" s="114"/>
      <c r="BE17" s="114"/>
      <c r="BF17" s="115"/>
      <c r="BG17" s="157"/>
      <c r="BH17" s="157"/>
      <c r="BI17" s="157"/>
      <c r="BJ17" s="157"/>
      <c r="BK17" s="157"/>
      <c r="BL17" s="157"/>
      <c r="BM17" s="157"/>
      <c r="BN17" s="157"/>
      <c r="BO17" s="157"/>
      <c r="BP17" s="157"/>
      <c r="BQ17" s="157"/>
      <c r="BR17" s="29"/>
      <c r="BS17" s="29"/>
      <c r="BT17" s="29"/>
      <c r="BU17" s="29"/>
      <c r="BV17" s="29"/>
    </row>
    <row r="18" spans="1:75" ht="23.25" customHeight="1">
      <c r="A18" s="89"/>
      <c r="B18" s="89"/>
      <c r="C18" s="90"/>
      <c r="D18" s="18"/>
      <c r="E18" s="19"/>
      <c r="F18" s="98"/>
      <c r="G18" s="99"/>
      <c r="H18" s="100"/>
      <c r="I18" s="101"/>
      <c r="J18" s="39" t="str">
        <f t="shared" si="3"/>
        <v/>
      </c>
      <c r="K18" s="91" t="str">
        <f>IF(H18=8,"※","　")</f>
        <v>　</v>
      </c>
      <c r="L18" s="92"/>
      <c r="M18" s="93"/>
      <c r="N18" s="96" t="str">
        <f>IF(AND(E18&lt;&gt;"", F18&lt;&gt;""),E18*F18,"")</f>
        <v/>
      </c>
      <c r="O18" s="97"/>
      <c r="P18" s="97"/>
      <c r="Q18" s="97"/>
      <c r="R18" s="97"/>
      <c r="S18" s="97"/>
      <c r="T18" s="97"/>
      <c r="U18" s="76"/>
      <c r="V18" s="74"/>
      <c r="W18" s="74"/>
      <c r="X18" s="74"/>
      <c r="Y18" s="75"/>
      <c r="Z18" s="76"/>
      <c r="AA18" s="74"/>
      <c r="AB18" s="74"/>
      <c r="AC18" s="74"/>
      <c r="AD18" s="74"/>
      <c r="AE18" s="75"/>
      <c r="AG18"/>
      <c r="AH18"/>
      <c r="AI18"/>
      <c r="AJ18"/>
      <c r="AK18"/>
      <c r="AL18"/>
      <c r="AM18" s="106" t="str">
        <f>+IF(A18=0,"　",A18)</f>
        <v>　</v>
      </c>
      <c r="AN18" s="106"/>
      <c r="AO18" s="107"/>
      <c r="AP18" s="38"/>
      <c r="AQ18" s="37" t="str">
        <f t="shared" si="2"/>
        <v>　</v>
      </c>
      <c r="AR18" s="108" t="str">
        <f t="shared" si="2"/>
        <v>　</v>
      </c>
      <c r="AS18" s="109"/>
      <c r="AT18" s="116">
        <f>+H18</f>
        <v>0</v>
      </c>
      <c r="AU18" s="117"/>
      <c r="AV18" s="36" t="str">
        <f t="shared" si="4"/>
        <v/>
      </c>
      <c r="AW18" s="110" t="str">
        <f>+IF(K18=0,"　",K18)</f>
        <v>　</v>
      </c>
      <c r="AX18" s="111"/>
      <c r="AY18" s="112"/>
      <c r="AZ18" s="113" t="str">
        <f>+IF(N18=0,"　",N18)</f>
        <v/>
      </c>
      <c r="BA18" s="114"/>
      <c r="BB18" s="114"/>
      <c r="BC18" s="114"/>
      <c r="BD18" s="114"/>
      <c r="BE18" s="114"/>
      <c r="BF18" s="115"/>
      <c r="BG18" s="157"/>
      <c r="BH18" s="157"/>
      <c r="BI18" s="157"/>
      <c r="BJ18" s="157"/>
      <c r="BK18" s="157"/>
      <c r="BL18" s="157"/>
      <c r="BM18" s="157"/>
      <c r="BN18" s="157"/>
      <c r="BO18" s="157"/>
      <c r="BP18" s="157"/>
      <c r="BQ18" s="157"/>
      <c r="BR18" s="29"/>
      <c r="BS18" s="29"/>
      <c r="BT18" s="29"/>
      <c r="BU18" s="29"/>
      <c r="BV18" s="29"/>
    </row>
    <row r="19" spans="1:75" ht="23.25" customHeight="1">
      <c r="A19" s="89"/>
      <c r="B19" s="89"/>
      <c r="C19" s="90"/>
      <c r="D19" s="18"/>
      <c r="E19" s="19"/>
      <c r="F19" s="98"/>
      <c r="G19" s="99"/>
      <c r="H19" s="100"/>
      <c r="I19" s="101"/>
      <c r="J19" s="39" t="str">
        <f t="shared" si="3"/>
        <v/>
      </c>
      <c r="K19" s="91" t="str">
        <f>IF(H19=8,"※","　")</f>
        <v>　</v>
      </c>
      <c r="L19" s="92"/>
      <c r="M19" s="93"/>
      <c r="N19" s="96" t="str">
        <f>IF(AND(E19&lt;&gt;"", F19&lt;&gt;""),E19*F19,"")</f>
        <v/>
      </c>
      <c r="O19" s="97"/>
      <c r="P19" s="97"/>
      <c r="Q19" s="97"/>
      <c r="R19" s="97"/>
      <c r="S19" s="97"/>
      <c r="T19" s="97"/>
      <c r="U19" s="76"/>
      <c r="V19" s="74"/>
      <c r="W19" s="74"/>
      <c r="X19" s="74"/>
      <c r="Y19" s="75"/>
      <c r="Z19" s="76"/>
      <c r="AA19" s="74"/>
      <c r="AB19" s="74"/>
      <c r="AC19" s="74"/>
      <c r="AD19" s="74"/>
      <c r="AE19" s="75"/>
      <c r="AG19"/>
      <c r="AH19"/>
      <c r="AI19"/>
      <c r="AJ19"/>
      <c r="AK19"/>
      <c r="AL19"/>
      <c r="AM19" s="106" t="str">
        <f>+IF(A19=0,"　",A19)</f>
        <v>　</v>
      </c>
      <c r="AN19" s="106"/>
      <c r="AO19" s="107"/>
      <c r="AP19" s="38"/>
      <c r="AQ19" s="37" t="str">
        <f t="shared" si="2"/>
        <v>　</v>
      </c>
      <c r="AR19" s="108" t="str">
        <f t="shared" si="2"/>
        <v>　</v>
      </c>
      <c r="AS19" s="109"/>
      <c r="AT19" s="116">
        <f>+H19</f>
        <v>0</v>
      </c>
      <c r="AU19" s="117"/>
      <c r="AV19" s="36" t="str">
        <f t="shared" si="4"/>
        <v/>
      </c>
      <c r="AW19" s="110" t="str">
        <f>+IF(K19=0,"　",K19)</f>
        <v>　</v>
      </c>
      <c r="AX19" s="111"/>
      <c r="AY19" s="112"/>
      <c r="AZ19" s="113" t="str">
        <f>+IF(N19=0,"　",N19)</f>
        <v/>
      </c>
      <c r="BA19" s="114"/>
      <c r="BB19" s="114"/>
      <c r="BC19" s="114"/>
      <c r="BD19" s="114"/>
      <c r="BE19" s="114"/>
      <c r="BF19" s="115"/>
      <c r="BG19" s="27"/>
      <c r="BH19" s="27"/>
      <c r="BI19" s="27"/>
      <c r="BJ19" s="27"/>
      <c r="BK19" s="27"/>
      <c r="BL19" s="27"/>
      <c r="BM19" s="27"/>
      <c r="BN19" s="29"/>
      <c r="BO19" s="29"/>
      <c r="BP19" s="29"/>
      <c r="BQ19" s="29"/>
      <c r="BR19" s="29"/>
      <c r="BS19" s="29"/>
      <c r="BT19" s="29"/>
      <c r="BU19" s="29"/>
      <c r="BV19" s="29"/>
    </row>
    <row r="20" spans="1:75" ht="19.5">
      <c r="A20" s="20" t="s">
        <v>22</v>
      </c>
      <c r="B20" s="2"/>
      <c r="C20" s="2"/>
      <c r="E20" s="2"/>
      <c r="F20" s="2"/>
      <c r="H20" s="102" t="s">
        <v>23</v>
      </c>
      <c r="I20" s="102"/>
      <c r="J20" s="102"/>
      <c r="K20" s="102"/>
      <c r="L20" s="102"/>
      <c r="M20" s="103"/>
      <c r="N20" s="104">
        <f>SUM(N15:N19)</f>
        <v>19400</v>
      </c>
      <c r="O20" s="105"/>
      <c r="P20" s="105"/>
      <c r="Q20" s="105"/>
      <c r="R20" s="105"/>
      <c r="S20" s="105"/>
      <c r="T20" s="105"/>
      <c r="U20" s="21"/>
      <c r="V20" s="22"/>
      <c r="W20" s="22"/>
      <c r="X20" s="118"/>
      <c r="Y20" s="119"/>
      <c r="Z20" s="119"/>
      <c r="AA20" s="119"/>
      <c r="AB20" s="118"/>
      <c r="AC20" s="119"/>
      <c r="AD20" s="119"/>
      <c r="AE20" s="119"/>
      <c r="AF20" s="118"/>
      <c r="AG20" s="119"/>
      <c r="AH20" s="119"/>
      <c r="AI20" s="119"/>
      <c r="AM20" s="35" t="s">
        <v>22</v>
      </c>
      <c r="AN20" s="27"/>
      <c r="AO20" s="27"/>
      <c r="AP20" s="29"/>
      <c r="AQ20" s="27"/>
      <c r="AR20" s="27"/>
      <c r="AS20" s="29"/>
      <c r="AT20" s="195" t="s">
        <v>23</v>
      </c>
      <c r="AU20" s="195"/>
      <c r="AV20" s="195"/>
      <c r="AW20" s="195"/>
      <c r="AX20" s="195"/>
      <c r="AY20" s="196"/>
      <c r="AZ20" s="188">
        <f>SUM(AZ15:AZ19)</f>
        <v>19400</v>
      </c>
      <c r="BA20" s="189"/>
      <c r="BB20" s="189"/>
      <c r="BC20" s="189"/>
      <c r="BD20" s="189"/>
      <c r="BE20" s="189"/>
      <c r="BF20" s="197"/>
      <c r="BG20" s="27"/>
      <c r="BH20" s="27"/>
      <c r="BI20" s="27"/>
      <c r="BJ20" s="198"/>
      <c r="BK20" s="199"/>
      <c r="BL20" s="199"/>
      <c r="BM20" s="199"/>
      <c r="BN20" s="29"/>
      <c r="BO20" s="29"/>
      <c r="BP20" s="29"/>
      <c r="BQ20" s="29"/>
      <c r="BR20" s="29"/>
      <c r="BS20" s="29"/>
      <c r="BT20" s="29"/>
      <c r="BU20" s="29"/>
      <c r="BV20" s="29"/>
    </row>
    <row r="21" spans="1:75" ht="19.5">
      <c r="A21" s="23" t="s">
        <v>24</v>
      </c>
      <c r="B21" s="24" t="s">
        <v>25</v>
      </c>
      <c r="C21" s="24" t="s">
        <v>26</v>
      </c>
      <c r="E21" s="2"/>
      <c r="F21" s="2"/>
      <c r="H21" s="127" t="s">
        <v>27</v>
      </c>
      <c r="I21" s="127"/>
      <c r="J21" s="127"/>
      <c r="K21" s="127"/>
      <c r="L21" s="127"/>
      <c r="M21" s="128"/>
      <c r="N21" s="104">
        <f>SUM(C22:C24)</f>
        <v>292</v>
      </c>
      <c r="O21" s="105"/>
      <c r="P21" s="105"/>
      <c r="Q21" s="105"/>
      <c r="R21" s="105"/>
      <c r="S21" s="105"/>
      <c r="T21" s="105"/>
      <c r="U21" s="25"/>
      <c r="V21" s="2"/>
      <c r="W21" s="2"/>
      <c r="X21"/>
      <c r="Y21"/>
      <c r="Z21"/>
      <c r="AA21"/>
      <c r="AB21"/>
      <c r="AC21"/>
      <c r="AD21"/>
      <c r="AE21"/>
      <c r="AF21"/>
      <c r="AG21"/>
      <c r="AH21"/>
      <c r="AI21"/>
      <c r="AM21" s="34" t="s">
        <v>24</v>
      </c>
      <c r="AN21" s="33" t="s">
        <v>25</v>
      </c>
      <c r="AO21" s="33" t="s">
        <v>26</v>
      </c>
      <c r="AP21" s="29"/>
      <c r="AQ21" s="27"/>
      <c r="AR21" s="27"/>
      <c r="AS21" s="29"/>
      <c r="AT21" s="204" t="s">
        <v>27</v>
      </c>
      <c r="AU21" s="204"/>
      <c r="AV21" s="204"/>
      <c r="AW21" s="204"/>
      <c r="AX21" s="204"/>
      <c r="AY21" s="205"/>
      <c r="AZ21" s="188">
        <f>SUM(AO22:AO24)</f>
        <v>292</v>
      </c>
      <c r="BA21" s="189"/>
      <c r="BB21" s="189"/>
      <c r="BC21" s="189"/>
      <c r="BD21" s="189"/>
      <c r="BE21" s="189"/>
      <c r="BF21" s="189"/>
      <c r="BG21" s="32"/>
      <c r="BH21" s="27"/>
      <c r="BI21" s="27"/>
      <c r="BJ21" s="157"/>
      <c r="BK21" s="157"/>
      <c r="BL21" s="157"/>
      <c r="BM21" s="157"/>
      <c r="BN21" s="192" t="s">
        <v>28</v>
      </c>
      <c r="BO21" s="193"/>
      <c r="BP21" s="193"/>
      <c r="BQ21" s="193"/>
      <c r="BR21" s="193"/>
      <c r="BS21" s="193"/>
      <c r="BT21" s="193"/>
      <c r="BU21" s="194"/>
      <c r="BV21" s="29"/>
    </row>
    <row r="22" spans="1:75" ht="19.5">
      <c r="A22" s="26" t="s">
        <v>29</v>
      </c>
      <c r="B22" s="218">
        <f>SUMIF(H15:H19,10,N15:N19)</f>
        <v>1000</v>
      </c>
      <c r="C22" s="218">
        <f>ROUND(B22*0.1,0)</f>
        <v>100</v>
      </c>
      <c r="D22" s="2"/>
      <c r="E22" s="2"/>
      <c r="F22" s="2"/>
      <c r="H22" s="122" t="s">
        <v>7</v>
      </c>
      <c r="I22" s="122"/>
      <c r="J22" s="122"/>
      <c r="K22" s="122"/>
      <c r="L22" s="122"/>
      <c r="M22" s="123"/>
      <c r="N22" s="104">
        <f>N20+N21</f>
        <v>19692</v>
      </c>
      <c r="O22" s="105"/>
      <c r="P22" s="105"/>
      <c r="Q22" s="105"/>
      <c r="R22" s="105"/>
      <c r="S22" s="105"/>
      <c r="T22" s="105"/>
      <c r="U22" s="25"/>
      <c r="V22" s="2"/>
      <c r="W22" s="2"/>
      <c r="X22"/>
      <c r="Y22"/>
      <c r="Z22"/>
      <c r="AA22"/>
      <c r="AB22"/>
      <c r="AC22"/>
      <c r="AD22"/>
      <c r="AE22"/>
      <c r="AF22"/>
      <c r="AG22"/>
      <c r="AH22"/>
      <c r="AI22"/>
      <c r="AM22" s="31" t="s">
        <v>29</v>
      </c>
      <c r="AN22" s="30">
        <f t="shared" ref="AN22:AO24" si="5">+B22</f>
        <v>1000</v>
      </c>
      <c r="AO22" s="30">
        <f t="shared" si="5"/>
        <v>100</v>
      </c>
      <c r="AP22" s="27"/>
      <c r="AQ22" s="27"/>
      <c r="AR22" s="27"/>
      <c r="AS22" s="29"/>
      <c r="AT22" s="186" t="s">
        <v>7</v>
      </c>
      <c r="AU22" s="186"/>
      <c r="AV22" s="186"/>
      <c r="AW22" s="186"/>
      <c r="AX22" s="186"/>
      <c r="AY22" s="187"/>
      <c r="AZ22" s="188">
        <f>AZ20+AZ21</f>
        <v>19692</v>
      </c>
      <c r="BA22" s="189"/>
      <c r="BB22" s="189"/>
      <c r="BC22" s="189"/>
      <c r="BD22" s="189"/>
      <c r="BE22" s="189"/>
      <c r="BF22" s="189"/>
      <c r="BG22" s="32"/>
      <c r="BH22" s="27"/>
      <c r="BI22" s="27"/>
      <c r="BJ22" s="157"/>
      <c r="BK22" s="157"/>
      <c r="BL22" s="157"/>
      <c r="BM22" s="157"/>
      <c r="BN22" s="200"/>
      <c r="BO22" s="201"/>
      <c r="BP22" s="201"/>
      <c r="BQ22" s="201"/>
      <c r="BR22" s="202"/>
      <c r="BS22" s="201"/>
      <c r="BT22" s="201"/>
      <c r="BU22" s="203"/>
      <c r="BV22" s="29"/>
    </row>
    <row r="23" spans="1:75">
      <c r="A23" s="26" t="s">
        <v>30</v>
      </c>
      <c r="B23" s="218">
        <f>SUMIF(H15:H19,8,N15:N19)</f>
        <v>2400</v>
      </c>
      <c r="C23" s="218">
        <f>ROUND(B23*0.08,0)</f>
        <v>192</v>
      </c>
      <c r="D23" s="2"/>
      <c r="E23" s="2"/>
      <c r="F23" s="2"/>
      <c r="G23" s="2"/>
      <c r="H23" s="2"/>
      <c r="I23" s="2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M23" s="31" t="s">
        <v>30</v>
      </c>
      <c r="AN23" s="30">
        <f t="shared" si="5"/>
        <v>2400</v>
      </c>
      <c r="AO23" s="30">
        <f t="shared" si="5"/>
        <v>192</v>
      </c>
      <c r="AP23" s="27"/>
      <c r="AQ23" s="27"/>
      <c r="AR23" s="27"/>
      <c r="AS23" s="27"/>
      <c r="AT23" s="27"/>
      <c r="AU23" s="27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157"/>
      <c r="BK23" s="157"/>
      <c r="BL23" s="157"/>
      <c r="BM23" s="157"/>
      <c r="BN23" s="206"/>
      <c r="BO23" s="157"/>
      <c r="BP23" s="157"/>
      <c r="BQ23" s="157"/>
      <c r="BR23" s="157"/>
      <c r="BS23" s="157"/>
      <c r="BT23" s="157"/>
      <c r="BU23" s="183"/>
      <c r="BV23" s="29"/>
    </row>
    <row r="24" spans="1:75">
      <c r="A24" s="26" t="s">
        <v>38</v>
      </c>
      <c r="B24" s="218">
        <f>SUMIF(H16:H20,"非",N16:N20)</f>
        <v>16000</v>
      </c>
      <c r="C24" s="218"/>
      <c r="D24" s="2"/>
      <c r="E24" s="2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 s="124" t="s">
        <v>31</v>
      </c>
      <c r="U24" s="125"/>
      <c r="V24" s="125"/>
      <c r="W24" s="125"/>
      <c r="X24" s="125"/>
      <c r="Y24" s="125"/>
      <c r="Z24" s="125"/>
      <c r="AA24" s="125"/>
      <c r="AB24" s="125"/>
      <c r="AC24" s="125"/>
      <c r="AD24" s="125"/>
      <c r="AE24" s="126"/>
      <c r="AG24"/>
      <c r="AH24"/>
      <c r="AI24"/>
      <c r="AJ24"/>
      <c r="AK24"/>
      <c r="AM24" s="26" t="s">
        <v>38</v>
      </c>
      <c r="AN24" s="30">
        <f t="shared" si="5"/>
        <v>16000</v>
      </c>
      <c r="AO24" s="30">
        <f t="shared" si="5"/>
        <v>0</v>
      </c>
      <c r="AP24" s="27"/>
      <c r="AQ24" s="27"/>
      <c r="AR24" s="27"/>
      <c r="AS24" s="190"/>
      <c r="AT24" s="191"/>
      <c r="AU24" s="191"/>
      <c r="AV24" s="191"/>
      <c r="AW24" s="191"/>
      <c r="AX24" s="190"/>
      <c r="AY24" s="191"/>
      <c r="AZ24" s="191"/>
      <c r="BA24" s="191"/>
      <c r="BB24" s="191"/>
      <c r="BC24" s="191"/>
      <c r="BD24" s="191"/>
      <c r="BE24" s="191"/>
      <c r="BF24" s="28"/>
      <c r="BG24" s="28"/>
      <c r="BH24" s="28"/>
      <c r="BI24" s="28"/>
      <c r="BJ24" s="28"/>
      <c r="BK24" s="28"/>
      <c r="BL24" s="28"/>
      <c r="BM24" s="28"/>
      <c r="BN24" s="206"/>
      <c r="BO24" s="157"/>
      <c r="BP24" s="157"/>
      <c r="BQ24" s="157"/>
      <c r="BR24" s="157"/>
      <c r="BS24" s="157"/>
      <c r="BT24" s="157"/>
      <c r="BU24" s="183"/>
      <c r="BV24" s="27"/>
      <c r="BW24" s="2"/>
    </row>
    <row r="25" spans="1:75">
      <c r="A25" s="26" t="s">
        <v>39</v>
      </c>
      <c r="B25" s="218">
        <f>SUMIF(H17:H21,"不",N17:N21)</f>
        <v>0</v>
      </c>
      <c r="C25" s="218"/>
      <c r="D25" s="2"/>
      <c r="E25" s="2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 s="120"/>
      <c r="U25" s="120"/>
      <c r="V25" s="120"/>
      <c r="W25" s="120"/>
      <c r="X25" s="120"/>
      <c r="Y25" s="120"/>
      <c r="Z25" s="120"/>
      <c r="AA25" s="120"/>
      <c r="AB25" s="120"/>
      <c r="AC25" s="120"/>
      <c r="AD25" s="120"/>
      <c r="AE25" s="120"/>
      <c r="AG25"/>
      <c r="AH25"/>
      <c r="AI25"/>
      <c r="AJ25"/>
      <c r="AK25"/>
      <c r="AM25" s="26" t="s">
        <v>39</v>
      </c>
      <c r="AN25" s="30">
        <f t="shared" ref="AN25" si="6">+B25</f>
        <v>0</v>
      </c>
      <c r="AO25" s="30">
        <f t="shared" ref="AO25" si="7">+C25</f>
        <v>0</v>
      </c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8"/>
      <c r="BG25" s="28"/>
      <c r="BH25" s="28"/>
      <c r="BI25" s="28"/>
      <c r="BJ25" s="28"/>
      <c r="BK25" s="28"/>
      <c r="BL25" s="28"/>
      <c r="BM25" s="28"/>
      <c r="BN25" s="207"/>
      <c r="BO25" s="184"/>
      <c r="BP25" s="184"/>
      <c r="BQ25" s="184"/>
      <c r="BR25" s="184"/>
      <c r="BS25" s="184"/>
      <c r="BT25" s="184"/>
      <c r="BU25" s="185"/>
      <c r="BV25" s="27"/>
      <c r="BW25" s="2"/>
    </row>
    <row r="26" spans="1:75" ht="28.5" customHeight="1">
      <c r="A26" s="2"/>
      <c r="B26" s="2"/>
      <c r="C26" s="2"/>
      <c r="D26" s="2"/>
      <c r="E26" s="2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 s="121"/>
      <c r="U26" s="121"/>
      <c r="V26" s="121"/>
      <c r="W26" s="121"/>
      <c r="X26" s="121"/>
      <c r="Y26" s="121"/>
      <c r="Z26" s="121"/>
      <c r="AA26" s="121"/>
      <c r="AB26" s="121"/>
      <c r="AC26" s="121"/>
      <c r="AD26" s="121"/>
      <c r="AE26" s="121"/>
      <c r="AG26"/>
      <c r="AH26"/>
      <c r="AI26"/>
      <c r="AJ26"/>
      <c r="AK26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7"/>
      <c r="BW26" s="2"/>
    </row>
    <row r="27" spans="1:75">
      <c r="A27" s="2"/>
      <c r="B27" s="2"/>
      <c r="C27" s="2"/>
      <c r="D27" s="2"/>
      <c r="E27" s="2"/>
      <c r="F27" s="2"/>
      <c r="G27" s="2"/>
      <c r="H27" s="2"/>
      <c r="I27" s="2"/>
      <c r="AM27" s="2"/>
      <c r="AN27" s="2"/>
      <c r="AO27" s="2"/>
      <c r="AP27" s="2"/>
      <c r="AQ27" s="2"/>
      <c r="AR27" s="2"/>
      <c r="AS27" s="2"/>
      <c r="AT27" s="2"/>
      <c r="AU27" s="2"/>
    </row>
    <row r="28" spans="1:75">
      <c r="A28" s="2"/>
      <c r="B28" s="2"/>
      <c r="C28" s="2"/>
      <c r="D28" s="2"/>
      <c r="E28" s="2"/>
      <c r="F28" s="2"/>
      <c r="G28" s="2"/>
      <c r="H28" s="2"/>
      <c r="I28" s="2"/>
      <c r="AM28" s="2"/>
      <c r="AN28" s="2"/>
      <c r="AO28" s="2"/>
      <c r="AP28" s="2"/>
      <c r="AQ28" s="2"/>
      <c r="AR28" s="2"/>
      <c r="AS28" s="2"/>
      <c r="AT28" s="2"/>
      <c r="AU28" s="2"/>
    </row>
    <row r="29" spans="1:75">
      <c r="A29" s="2"/>
      <c r="B29" s="2"/>
      <c r="C29" s="2"/>
      <c r="D29" s="2"/>
      <c r="E29" s="2"/>
      <c r="F29" s="2"/>
      <c r="G29" s="2"/>
      <c r="H29" s="2"/>
      <c r="I29" s="2"/>
      <c r="AM29" s="2"/>
      <c r="AN29" s="2"/>
      <c r="AO29" s="2"/>
      <c r="AP29" s="2"/>
      <c r="AQ29" s="2"/>
      <c r="AR29" s="2"/>
      <c r="AS29" s="2"/>
      <c r="AT29" s="2"/>
      <c r="AU29" s="2"/>
    </row>
    <row r="30" spans="1:75">
      <c r="A30" s="2"/>
      <c r="B30" s="2"/>
      <c r="C30" s="2"/>
      <c r="D30" s="2"/>
      <c r="E30" s="2"/>
      <c r="F30" s="2"/>
      <c r="G30" s="2"/>
      <c r="H30" s="2"/>
      <c r="I30" s="2"/>
      <c r="AM30" s="2"/>
      <c r="AN30" s="2"/>
      <c r="AO30" s="2"/>
      <c r="AP30" s="2"/>
      <c r="AQ30" s="2"/>
      <c r="AR30" s="2"/>
      <c r="AS30" s="2"/>
      <c r="AT30" s="2"/>
      <c r="AU30" s="2"/>
    </row>
    <row r="31" spans="1:75">
      <c r="A31" s="2"/>
      <c r="B31" s="2"/>
      <c r="C31" s="2"/>
      <c r="D31" s="2"/>
      <c r="E31" s="2"/>
      <c r="F31" s="2"/>
      <c r="G31" s="2"/>
      <c r="H31" s="2"/>
      <c r="I31" s="2"/>
      <c r="AM31" s="2"/>
      <c r="AN31" s="2"/>
      <c r="AO31" s="2"/>
      <c r="AP31" s="2"/>
      <c r="AQ31" s="2"/>
      <c r="AR31" s="2"/>
      <c r="AS31" s="2"/>
      <c r="AT31" s="2"/>
      <c r="AU31" s="2"/>
    </row>
  </sheetData>
  <sheetProtection sheet="1" objects="1" scenarios="1"/>
  <mergeCells count="148">
    <mergeCell ref="BR23:BU25"/>
    <mergeCell ref="AT22:AY22"/>
    <mergeCell ref="AZ22:BF22"/>
    <mergeCell ref="AS24:AW24"/>
    <mergeCell ref="AX24:BE24"/>
    <mergeCell ref="BM18:BQ18"/>
    <mergeCell ref="BG18:BL18"/>
    <mergeCell ref="BN21:BU21"/>
    <mergeCell ref="AT20:AY20"/>
    <mergeCell ref="AZ20:BF20"/>
    <mergeCell ref="BJ20:BM20"/>
    <mergeCell ref="BN22:BQ22"/>
    <mergeCell ref="BR22:BU22"/>
    <mergeCell ref="AT21:AY21"/>
    <mergeCell ref="AZ21:BF21"/>
    <mergeCell ref="BJ21:BM23"/>
    <mergeCell ref="BN23:BQ25"/>
    <mergeCell ref="AZ19:BF19"/>
    <mergeCell ref="BG16:BL16"/>
    <mergeCell ref="AT16:AU16"/>
    <mergeCell ref="AT17:AU17"/>
    <mergeCell ref="BM14:BQ14"/>
    <mergeCell ref="AM15:AO15"/>
    <mergeCell ref="AR15:AS15"/>
    <mergeCell ref="AW15:AY15"/>
    <mergeCell ref="AZ15:BF15"/>
    <mergeCell ref="BG15:BL15"/>
    <mergeCell ref="BM16:BQ16"/>
    <mergeCell ref="AM17:AO17"/>
    <mergeCell ref="AR17:AS17"/>
    <mergeCell ref="AW17:AY17"/>
    <mergeCell ref="AZ17:BF17"/>
    <mergeCell ref="BG17:BL17"/>
    <mergeCell ref="BM17:BQ17"/>
    <mergeCell ref="AM16:AO16"/>
    <mergeCell ref="AR16:AS16"/>
    <mergeCell ref="AW16:AY16"/>
    <mergeCell ref="AZ16:BF16"/>
    <mergeCell ref="AN9:AQ10"/>
    <mergeCell ref="AY9:BA10"/>
    <mergeCell ref="BB9:BT10"/>
    <mergeCell ref="BD11:BI11"/>
    <mergeCell ref="BN11:BQ11"/>
    <mergeCell ref="BR11:BV11"/>
    <mergeCell ref="AT13:AV13"/>
    <mergeCell ref="BM15:BQ15"/>
    <mergeCell ref="AM14:AO14"/>
    <mergeCell ref="AR14:AS14"/>
    <mergeCell ref="AT14:AV14"/>
    <mergeCell ref="AW14:AY14"/>
    <mergeCell ref="AZ14:BF14"/>
    <mergeCell ref="BG14:BL14"/>
    <mergeCell ref="AT15:AU15"/>
    <mergeCell ref="AZ13:BF13"/>
    <mergeCell ref="A1:AJ1"/>
    <mergeCell ref="F15:G15"/>
    <mergeCell ref="F16:G16"/>
    <mergeCell ref="U13:AE13"/>
    <mergeCell ref="AM13:AO13"/>
    <mergeCell ref="AR13:AS13"/>
    <mergeCell ref="A15:C15"/>
    <mergeCell ref="K15:M15"/>
    <mergeCell ref="N15:T15"/>
    <mergeCell ref="A14:C14"/>
    <mergeCell ref="F14:G14"/>
    <mergeCell ref="F13:G13"/>
    <mergeCell ref="R11:W11"/>
    <mergeCell ref="AF11:AJ11"/>
    <mergeCell ref="AB11:AE11"/>
    <mergeCell ref="AM1:BV1"/>
    <mergeCell ref="AM2:AP3"/>
    <mergeCell ref="BJ2:BP2"/>
    <mergeCell ref="BQ2:BV2"/>
    <mergeCell ref="AY7:BA8"/>
    <mergeCell ref="BB7:BV8"/>
    <mergeCell ref="BG13:BQ13"/>
    <mergeCell ref="AM9:AM10"/>
    <mergeCell ref="AW13:AY13"/>
    <mergeCell ref="T25:W26"/>
    <mergeCell ref="X25:AA26"/>
    <mergeCell ref="AB25:AE26"/>
    <mergeCell ref="H22:M22"/>
    <mergeCell ref="N22:T22"/>
    <mergeCell ref="T24:AE24"/>
    <mergeCell ref="AM19:AO19"/>
    <mergeCell ref="AR19:AS19"/>
    <mergeCell ref="AW19:AY19"/>
    <mergeCell ref="H21:M21"/>
    <mergeCell ref="N21:T21"/>
    <mergeCell ref="AM18:AO18"/>
    <mergeCell ref="AR18:AS18"/>
    <mergeCell ref="AW18:AY18"/>
    <mergeCell ref="AZ18:BF18"/>
    <mergeCell ref="AT18:AU18"/>
    <mergeCell ref="AT19:AU19"/>
    <mergeCell ref="X20:AA20"/>
    <mergeCell ref="AB20:AE20"/>
    <mergeCell ref="AF20:AI20"/>
    <mergeCell ref="U18:Y18"/>
    <mergeCell ref="U19:Y19"/>
    <mergeCell ref="Z15:AE15"/>
    <mergeCell ref="Z16:AE16"/>
    <mergeCell ref="Z17:AE17"/>
    <mergeCell ref="Z18:AE18"/>
    <mergeCell ref="Z19:AE19"/>
    <mergeCell ref="H20:M20"/>
    <mergeCell ref="N20:T20"/>
    <mergeCell ref="H17:I17"/>
    <mergeCell ref="H18:I18"/>
    <mergeCell ref="U15:Y15"/>
    <mergeCell ref="U16:Y16"/>
    <mergeCell ref="U17:Y17"/>
    <mergeCell ref="N17:T17"/>
    <mergeCell ref="H19:I19"/>
    <mergeCell ref="H15:I15"/>
    <mergeCell ref="A19:C19"/>
    <mergeCell ref="K19:M19"/>
    <mergeCell ref="N19:T19"/>
    <mergeCell ref="A18:C18"/>
    <mergeCell ref="K18:M18"/>
    <mergeCell ref="N18:T18"/>
    <mergeCell ref="F18:G18"/>
    <mergeCell ref="F19:G19"/>
    <mergeCell ref="H16:I16"/>
    <mergeCell ref="F17:G17"/>
    <mergeCell ref="A9:A10"/>
    <mergeCell ref="B9:E10"/>
    <mergeCell ref="A13:C13"/>
    <mergeCell ref="H13:J13"/>
    <mergeCell ref="K13:M13"/>
    <mergeCell ref="A17:C17"/>
    <mergeCell ref="K17:M17"/>
    <mergeCell ref="N13:T13"/>
    <mergeCell ref="A2:D3"/>
    <mergeCell ref="A16:C16"/>
    <mergeCell ref="K16:M16"/>
    <mergeCell ref="N16:T16"/>
    <mergeCell ref="X2:AD2"/>
    <mergeCell ref="AE2:AJ2"/>
    <mergeCell ref="P7:AJ8"/>
    <mergeCell ref="M7:O8"/>
    <mergeCell ref="M9:O10"/>
    <mergeCell ref="P9:AH10"/>
    <mergeCell ref="H14:J14"/>
    <mergeCell ref="K14:M14"/>
    <mergeCell ref="N14:T14"/>
    <mergeCell ref="Z14:AE14"/>
    <mergeCell ref="U14:Y14"/>
  </mergeCells>
  <phoneticPr fontId="2"/>
  <dataValidations count="1">
    <dataValidation type="list" allowBlank="1" showInputMessage="1" showErrorMessage="1" sqref="H15:I19 AT15:AU19" xr:uid="{4DAE2703-F9F9-41A5-95B1-7D9EC98A4290}">
      <formula1>"10,8,非,不"</formula1>
    </dataValidation>
  </dataValidations>
  <pageMargins left="0.6692913385826772" right="0.19685039370078741" top="0.26" bottom="0.27559055118110237" header="0.2" footer="0.19685039370078741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エクセル版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2025-04-09T07:16:17Z</dcterms:modified>
</cp:coreProperties>
</file>